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6\I trim\Cuadros Excel\"/>
    </mc:Choice>
  </mc:AlternateContent>
  <bookViews>
    <workbookView xWindow="0" yWindow="0" windowWidth="21600" windowHeight="9735" tabRatio="755"/>
  </bookViews>
  <sheets>
    <sheet name="Cuadro 4 RXS" sheetId="77" r:id="rId1"/>
  </sheets>
  <definedNames>
    <definedName name="_xlnm.Print_Area" localSheetId="0">'Cuadro 4 RXS'!$A$1:$N$169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5" i="77" l="1"/>
  <c r="L125" i="77"/>
  <c r="K125" i="77"/>
  <c r="J125" i="77"/>
  <c r="I125" i="77"/>
  <c r="H125" i="77"/>
  <c r="G125" i="77"/>
  <c r="F125" i="77"/>
  <c r="E125" i="77"/>
  <c r="D125" i="77"/>
  <c r="C125" i="77"/>
  <c r="H161" i="77" l="1"/>
  <c r="C161" i="77"/>
  <c r="H160" i="77"/>
  <c r="C160" i="77"/>
  <c r="H159" i="77"/>
  <c r="C159" i="77"/>
  <c r="H158" i="77"/>
  <c r="C158" i="77"/>
  <c r="H157" i="77"/>
  <c r="M154" i="77"/>
  <c r="J154" i="77"/>
  <c r="H155" i="77"/>
  <c r="K154" i="77"/>
  <c r="G154" i="77"/>
  <c r="H152" i="77"/>
  <c r="C152" i="77"/>
  <c r="L147" i="77"/>
  <c r="H151" i="77"/>
  <c r="C150" i="77"/>
  <c r="C149" i="77"/>
  <c r="M147" i="77"/>
  <c r="G147" i="77"/>
  <c r="K132" i="77"/>
  <c r="H146" i="77"/>
  <c r="G132" i="77"/>
  <c r="G111" i="77" s="1"/>
  <c r="C146" i="77"/>
  <c r="F131" i="77"/>
  <c r="F124" i="77" s="1"/>
  <c r="M130" i="77"/>
  <c r="M123" i="77" s="1"/>
  <c r="L129" i="77"/>
  <c r="L122" i="77" s="1"/>
  <c r="H143" i="77"/>
  <c r="C142" i="77"/>
  <c r="L140" i="77"/>
  <c r="C141" i="77"/>
  <c r="E140" i="77"/>
  <c r="L132" i="77"/>
  <c r="L111" i="77" s="1"/>
  <c r="J132" i="77"/>
  <c r="H139" i="77"/>
  <c r="F132" i="77"/>
  <c r="F111" i="77" s="1"/>
  <c r="M131" i="77"/>
  <c r="M124" i="77" s="1"/>
  <c r="M110" i="77" s="1"/>
  <c r="K131" i="77"/>
  <c r="K124" i="77" s="1"/>
  <c r="K110" i="77" s="1"/>
  <c r="G131" i="77"/>
  <c r="G124" i="77" s="1"/>
  <c r="G110" i="77" s="1"/>
  <c r="E131" i="77"/>
  <c r="C138" i="77"/>
  <c r="L130" i="77"/>
  <c r="L123" i="77" s="1"/>
  <c r="L109" i="77" s="1"/>
  <c r="F130" i="77"/>
  <c r="F123" i="77" s="1"/>
  <c r="F109" i="77" s="1"/>
  <c r="C137" i="77"/>
  <c r="M129" i="77"/>
  <c r="M122" i="77" s="1"/>
  <c r="M108" i="77" s="1"/>
  <c r="K129" i="77"/>
  <c r="K122" i="77" s="1"/>
  <c r="K108" i="77" s="1"/>
  <c r="G129" i="77"/>
  <c r="H135" i="77"/>
  <c r="M133" i="77"/>
  <c r="H134" i="77"/>
  <c r="C134" i="77"/>
  <c r="F133" i="77"/>
  <c r="M132" i="77"/>
  <c r="M111" i="77" s="1"/>
  <c r="I132" i="77"/>
  <c r="I111" i="77" s="1"/>
  <c r="E132" i="77"/>
  <c r="L131" i="77"/>
  <c r="L124" i="77" s="1"/>
  <c r="L110" i="77" s="1"/>
  <c r="D131" i="77"/>
  <c r="D124" i="77" s="1"/>
  <c r="D110" i="77" s="1"/>
  <c r="K130" i="77"/>
  <c r="K123" i="77" s="1"/>
  <c r="K109" i="77" s="1"/>
  <c r="G130" i="77"/>
  <c r="G123" i="77" s="1"/>
  <c r="J129" i="77"/>
  <c r="J122" i="77" s="1"/>
  <c r="J108" i="77" s="1"/>
  <c r="F129" i="77"/>
  <c r="M128" i="77"/>
  <c r="J128" i="77"/>
  <c r="I128" i="77"/>
  <c r="F128" i="77"/>
  <c r="F121" i="77" s="1"/>
  <c r="F107" i="77" s="1"/>
  <c r="E128" i="77"/>
  <c r="M127" i="77"/>
  <c r="L127" i="77"/>
  <c r="I127" i="77"/>
  <c r="E127" i="77"/>
  <c r="E120" i="77" s="1"/>
  <c r="D127" i="77"/>
  <c r="E124" i="77"/>
  <c r="E110" i="77" s="1"/>
  <c r="G122" i="77"/>
  <c r="G108" i="77" s="1"/>
  <c r="J121" i="77"/>
  <c r="J107" i="77" s="1"/>
  <c r="M120" i="77"/>
  <c r="C118" i="77"/>
  <c r="M109" i="77"/>
  <c r="L108" i="77"/>
  <c r="H115" i="77"/>
  <c r="L112" i="77"/>
  <c r="H113" i="77"/>
  <c r="J112" i="77"/>
  <c r="G109" i="77"/>
  <c r="H104" i="77"/>
  <c r="C104" i="77"/>
  <c r="H103" i="77"/>
  <c r="C103" i="77"/>
  <c r="C102" i="77"/>
  <c r="H101" i="77"/>
  <c r="F98" i="77"/>
  <c r="M98" i="77"/>
  <c r="I98" i="77"/>
  <c r="H100" i="77"/>
  <c r="E98" i="77"/>
  <c r="C100" i="77"/>
  <c r="H99" i="77"/>
  <c r="G98" i="77"/>
  <c r="C99" i="77"/>
  <c r="K98" i="77"/>
  <c r="L95" i="77"/>
  <c r="M92" i="77"/>
  <c r="D87" i="77"/>
  <c r="I81" i="77"/>
  <c r="H76" i="77"/>
  <c r="C76" i="77"/>
  <c r="H75" i="77"/>
  <c r="G54" i="77"/>
  <c r="C75" i="77"/>
  <c r="C74" i="77"/>
  <c r="H73" i="77"/>
  <c r="C73" i="77"/>
  <c r="H72" i="77"/>
  <c r="E70" i="77"/>
  <c r="C72" i="77"/>
  <c r="C71" i="77"/>
  <c r="F70" i="77"/>
  <c r="M55" i="77"/>
  <c r="L54" i="77"/>
  <c r="H68" i="77"/>
  <c r="G53" i="77"/>
  <c r="C67" i="77"/>
  <c r="M51" i="77"/>
  <c r="J63" i="77"/>
  <c r="E51" i="77"/>
  <c r="C65" i="77"/>
  <c r="L50" i="77"/>
  <c r="H64" i="77"/>
  <c r="D63" i="77"/>
  <c r="K63" i="77"/>
  <c r="G63" i="77"/>
  <c r="J55" i="77"/>
  <c r="G55" i="77"/>
  <c r="F55" i="77"/>
  <c r="C62" i="77"/>
  <c r="M54" i="77"/>
  <c r="J54" i="77"/>
  <c r="M53" i="77"/>
  <c r="L53" i="77"/>
  <c r="E53" i="77"/>
  <c r="L56" i="77"/>
  <c r="G52" i="77"/>
  <c r="D56" i="77"/>
  <c r="C59" i="77"/>
  <c r="G51" i="77"/>
  <c r="F51" i="77"/>
  <c r="C58" i="77"/>
  <c r="M50" i="77"/>
  <c r="J50" i="77"/>
  <c r="M56" i="77"/>
  <c r="E56" i="77"/>
  <c r="L55" i="77"/>
  <c r="K55" i="77"/>
  <c r="D55" i="77"/>
  <c r="K54" i="77"/>
  <c r="F54" i="77"/>
  <c r="F53" i="77"/>
  <c r="M52" i="77"/>
  <c r="L52" i="77"/>
  <c r="I52" i="77"/>
  <c r="E52" i="77"/>
  <c r="D52" i="77"/>
  <c r="L51" i="77"/>
  <c r="D51" i="77"/>
  <c r="K50" i="77"/>
  <c r="G50" i="77"/>
  <c r="F50" i="77"/>
  <c r="M97" i="77"/>
  <c r="L97" i="77"/>
  <c r="K97" i="77"/>
  <c r="J97" i="77"/>
  <c r="G97" i="77"/>
  <c r="F97" i="77"/>
  <c r="D97" i="77"/>
  <c r="M96" i="77"/>
  <c r="L96" i="77"/>
  <c r="K96" i="77"/>
  <c r="J96" i="77"/>
  <c r="I96" i="77"/>
  <c r="H47" i="77"/>
  <c r="H96" i="77" s="1"/>
  <c r="F96" i="77"/>
  <c r="E96" i="77"/>
  <c r="M95" i="77"/>
  <c r="K95" i="77"/>
  <c r="I95" i="77"/>
  <c r="G95" i="77"/>
  <c r="F95" i="77"/>
  <c r="E95" i="77"/>
  <c r="D95" i="77"/>
  <c r="C46" i="77"/>
  <c r="M94" i="77"/>
  <c r="L94" i="77"/>
  <c r="K94" i="77"/>
  <c r="I94" i="77"/>
  <c r="G94" i="77"/>
  <c r="F94" i="77"/>
  <c r="E94" i="77"/>
  <c r="D94" i="77"/>
  <c r="K93" i="77"/>
  <c r="J93" i="77"/>
  <c r="G93" i="77"/>
  <c r="F93" i="77"/>
  <c r="K92" i="77"/>
  <c r="J92" i="77"/>
  <c r="I92" i="77"/>
  <c r="H43" i="77"/>
  <c r="G92" i="77"/>
  <c r="F92" i="77"/>
  <c r="E92" i="77"/>
  <c r="K42" i="77"/>
  <c r="G42" i="77"/>
  <c r="M90" i="77"/>
  <c r="L90" i="77"/>
  <c r="K90" i="77"/>
  <c r="I90" i="77"/>
  <c r="G90" i="77"/>
  <c r="F90" i="77"/>
  <c r="D90" i="77"/>
  <c r="M89" i="77"/>
  <c r="L89" i="77"/>
  <c r="K89" i="77"/>
  <c r="J89" i="77"/>
  <c r="G89" i="77"/>
  <c r="F89" i="77"/>
  <c r="D89" i="77"/>
  <c r="M88" i="77"/>
  <c r="L88" i="77"/>
  <c r="K88" i="77"/>
  <c r="J88" i="77"/>
  <c r="I88" i="77"/>
  <c r="H39" i="77"/>
  <c r="G88" i="77"/>
  <c r="F88" i="77"/>
  <c r="E88" i="77"/>
  <c r="M87" i="77"/>
  <c r="L87" i="77"/>
  <c r="K87" i="77"/>
  <c r="J87" i="77"/>
  <c r="I87" i="77"/>
  <c r="G87" i="77"/>
  <c r="E87" i="77"/>
  <c r="C38" i="77"/>
  <c r="L86" i="77"/>
  <c r="K86" i="77"/>
  <c r="J86" i="77"/>
  <c r="G86" i="77"/>
  <c r="F86" i="77"/>
  <c r="E86" i="77"/>
  <c r="L85" i="77"/>
  <c r="K22" i="77"/>
  <c r="J85" i="77"/>
  <c r="F85" i="77"/>
  <c r="C36" i="77"/>
  <c r="D85" i="77"/>
  <c r="L35" i="77"/>
  <c r="J35" i="77"/>
  <c r="D35" i="77"/>
  <c r="L83" i="77"/>
  <c r="F83" i="77"/>
  <c r="C34" i="77"/>
  <c r="D83" i="77"/>
  <c r="M82" i="77"/>
  <c r="H33" i="77"/>
  <c r="K82" i="77"/>
  <c r="I82" i="77"/>
  <c r="G82" i="77"/>
  <c r="E82" i="77"/>
  <c r="L81" i="77"/>
  <c r="J81" i="77"/>
  <c r="F81" i="77"/>
  <c r="C32" i="77"/>
  <c r="D81" i="77"/>
  <c r="M80" i="77"/>
  <c r="I80" i="77"/>
  <c r="H31" i="77"/>
  <c r="E80" i="77"/>
  <c r="L79" i="77"/>
  <c r="I28" i="77"/>
  <c r="F79" i="77"/>
  <c r="D79" i="77"/>
  <c r="M78" i="77"/>
  <c r="K78" i="77"/>
  <c r="I78" i="77"/>
  <c r="H29" i="77"/>
  <c r="G78" i="77"/>
  <c r="E78" i="77"/>
  <c r="M28" i="77"/>
  <c r="K28" i="77"/>
  <c r="G28" i="77"/>
  <c r="L27" i="77"/>
  <c r="J27" i="77"/>
  <c r="D27" i="77"/>
  <c r="M26" i="77"/>
  <c r="K26" i="77"/>
  <c r="I26" i="77"/>
  <c r="G26" i="77"/>
  <c r="E26" i="77"/>
  <c r="L25" i="77"/>
  <c r="J25" i="77"/>
  <c r="F25" i="77"/>
  <c r="D25" i="77"/>
  <c r="M24" i="77"/>
  <c r="M17" i="77" s="1"/>
  <c r="K24" i="77"/>
  <c r="I24" i="77"/>
  <c r="G24" i="77"/>
  <c r="E24" i="77"/>
  <c r="L23" i="77"/>
  <c r="L16" i="77" s="1"/>
  <c r="J23" i="77"/>
  <c r="F23" i="77"/>
  <c r="D23" i="77"/>
  <c r="M22" i="77"/>
  <c r="I22" i="77"/>
  <c r="G22" i="77"/>
  <c r="E22" i="77"/>
  <c r="D20" i="77" l="1"/>
  <c r="L20" i="77"/>
  <c r="G19" i="77"/>
  <c r="L18" i="77"/>
  <c r="K19" i="77"/>
  <c r="J20" i="77"/>
  <c r="M19" i="77"/>
  <c r="C51" i="77"/>
  <c r="C95" i="77"/>
  <c r="F18" i="77"/>
  <c r="E17" i="77"/>
  <c r="G15" i="77"/>
  <c r="F16" i="77"/>
  <c r="I17" i="77"/>
  <c r="D16" i="77"/>
  <c r="C83" i="77"/>
  <c r="K15" i="77"/>
  <c r="E79" i="77"/>
  <c r="E23" i="77"/>
  <c r="E16" i="77" s="1"/>
  <c r="C31" i="77"/>
  <c r="D24" i="77"/>
  <c r="D17" i="77" s="1"/>
  <c r="L24" i="77"/>
  <c r="L17" i="77" s="1"/>
  <c r="L80" i="77"/>
  <c r="I93" i="77"/>
  <c r="H44" i="77"/>
  <c r="H93" i="77" s="1"/>
  <c r="I42" i="77"/>
  <c r="D96" i="77"/>
  <c r="C47" i="77"/>
  <c r="C96" i="77" s="1"/>
  <c r="K79" i="77"/>
  <c r="K23" i="77"/>
  <c r="K81" i="77"/>
  <c r="K25" i="77"/>
  <c r="K27" i="77"/>
  <c r="K20" i="77" s="1"/>
  <c r="K83" i="77"/>
  <c r="F35" i="77"/>
  <c r="G85" i="77"/>
  <c r="G84" i="77" s="1"/>
  <c r="G35" i="77"/>
  <c r="I89" i="77"/>
  <c r="H40" i="77"/>
  <c r="H89" i="77" s="1"/>
  <c r="E93" i="77"/>
  <c r="C44" i="77"/>
  <c r="C93" i="77" s="1"/>
  <c r="E42" i="77"/>
  <c r="J53" i="77"/>
  <c r="J18" i="77" s="1"/>
  <c r="J70" i="77"/>
  <c r="L82" i="77"/>
  <c r="L26" i="77"/>
  <c r="L19" i="77" s="1"/>
  <c r="F78" i="77"/>
  <c r="F22" i="77"/>
  <c r="F28" i="77"/>
  <c r="J22" i="77"/>
  <c r="J28" i="77"/>
  <c r="C30" i="77"/>
  <c r="G23" i="77"/>
  <c r="G16" i="77" s="1"/>
  <c r="G79" i="77"/>
  <c r="F80" i="77"/>
  <c r="F24" i="77"/>
  <c r="J80" i="77"/>
  <c r="J24" i="77"/>
  <c r="G81" i="77"/>
  <c r="G25" i="77"/>
  <c r="G18" i="77" s="1"/>
  <c r="F26" i="77"/>
  <c r="F19" i="77" s="1"/>
  <c r="F82" i="77"/>
  <c r="J82" i="77"/>
  <c r="J26" i="77"/>
  <c r="J19" i="77" s="1"/>
  <c r="G27" i="77"/>
  <c r="G20" i="77" s="1"/>
  <c r="G83" i="77"/>
  <c r="I85" i="77"/>
  <c r="H36" i="77"/>
  <c r="I35" i="77"/>
  <c r="M85" i="77"/>
  <c r="M35" i="77"/>
  <c r="E89" i="77"/>
  <c r="C40" i="77"/>
  <c r="D92" i="77"/>
  <c r="C43" i="77"/>
  <c r="D42" i="77"/>
  <c r="L92" i="77"/>
  <c r="L42" i="77"/>
  <c r="J94" i="77"/>
  <c r="H45" i="77"/>
  <c r="H94" i="77" s="1"/>
  <c r="I97" i="77"/>
  <c r="H48" i="77"/>
  <c r="H97" i="77" s="1"/>
  <c r="G49" i="77"/>
  <c r="H60" i="77"/>
  <c r="I56" i="77"/>
  <c r="I53" i="77"/>
  <c r="F52" i="77"/>
  <c r="F49" i="77" s="1"/>
  <c r="C66" i="77"/>
  <c r="C87" i="77" s="1"/>
  <c r="C69" i="77"/>
  <c r="C55" i="77" s="1"/>
  <c r="E55" i="77"/>
  <c r="J78" i="77"/>
  <c r="D78" i="77"/>
  <c r="D28" i="77"/>
  <c r="C29" i="77"/>
  <c r="D22" i="77"/>
  <c r="L78" i="77"/>
  <c r="L28" i="77"/>
  <c r="L22" i="77"/>
  <c r="E81" i="77"/>
  <c r="E25" i="77"/>
  <c r="E18" i="77" s="1"/>
  <c r="D82" i="77"/>
  <c r="C33" i="77"/>
  <c r="D26" i="77"/>
  <c r="E83" i="77"/>
  <c r="E27" i="77"/>
  <c r="K85" i="77"/>
  <c r="K84" i="77" s="1"/>
  <c r="K35" i="77"/>
  <c r="M93" i="77"/>
  <c r="M91" i="77" s="1"/>
  <c r="M42" i="77"/>
  <c r="J51" i="77"/>
  <c r="J16" i="77" s="1"/>
  <c r="H58" i="77"/>
  <c r="M15" i="77"/>
  <c r="G17" i="77"/>
  <c r="F27" i="77"/>
  <c r="F20" i="77" s="1"/>
  <c r="E28" i="77"/>
  <c r="I79" i="77"/>
  <c r="H30" i="77"/>
  <c r="I23" i="77"/>
  <c r="M79" i="77"/>
  <c r="M23" i="77"/>
  <c r="M16" i="77" s="1"/>
  <c r="H32" i="77"/>
  <c r="I25" i="77"/>
  <c r="M25" i="77"/>
  <c r="M18" i="77" s="1"/>
  <c r="M81" i="77"/>
  <c r="I83" i="77"/>
  <c r="H34" i="77"/>
  <c r="I27" i="77"/>
  <c r="M83" i="77"/>
  <c r="M27" i="77"/>
  <c r="M20" i="77" s="1"/>
  <c r="E85" i="77"/>
  <c r="E35" i="77"/>
  <c r="D86" i="77"/>
  <c r="C37" i="77"/>
  <c r="C86" i="77" s="1"/>
  <c r="H37" i="77"/>
  <c r="D88" i="77"/>
  <c r="C39" i="77"/>
  <c r="C88" i="77" s="1"/>
  <c r="J90" i="77"/>
  <c r="J84" i="77" s="1"/>
  <c r="H41" i="77"/>
  <c r="E97" i="77"/>
  <c r="C48" i="77"/>
  <c r="C97" i="77" s="1"/>
  <c r="K52" i="77"/>
  <c r="K17" i="77" s="1"/>
  <c r="H59" i="77"/>
  <c r="H65" i="77"/>
  <c r="I51" i="77"/>
  <c r="M49" i="77"/>
  <c r="D80" i="77"/>
  <c r="H38" i="77"/>
  <c r="C41" i="77"/>
  <c r="I91" i="77"/>
  <c r="C45" i="77"/>
  <c r="C94" i="77" s="1"/>
  <c r="H46" i="77"/>
  <c r="H57" i="77"/>
  <c r="I50" i="77"/>
  <c r="I15" i="77" s="1"/>
  <c r="K56" i="77"/>
  <c r="H61" i="77"/>
  <c r="H54" i="77" s="1"/>
  <c r="I54" i="77"/>
  <c r="I19" i="77" s="1"/>
  <c r="L63" i="77"/>
  <c r="C68" i="77"/>
  <c r="D54" i="77"/>
  <c r="H71" i="77"/>
  <c r="K70" i="77"/>
  <c r="I70" i="77"/>
  <c r="M70" i="77"/>
  <c r="E106" i="77"/>
  <c r="C136" i="77"/>
  <c r="E129" i="77"/>
  <c r="E122" i="77" s="1"/>
  <c r="E108" i="77" s="1"/>
  <c r="F91" i="77"/>
  <c r="E50" i="77"/>
  <c r="C57" i="77"/>
  <c r="J56" i="77"/>
  <c r="G56" i="77"/>
  <c r="E54" i="77"/>
  <c r="E19" i="77" s="1"/>
  <c r="C61" i="77"/>
  <c r="C64" i="77"/>
  <c r="C85" i="77" s="1"/>
  <c r="D50" i="77"/>
  <c r="L49" i="77"/>
  <c r="F63" i="77"/>
  <c r="K53" i="77"/>
  <c r="H67" i="77"/>
  <c r="H88" i="77" s="1"/>
  <c r="C70" i="77"/>
  <c r="G70" i="77"/>
  <c r="L70" i="77"/>
  <c r="J79" i="77"/>
  <c r="G80" i="77"/>
  <c r="K80" i="77"/>
  <c r="J83" i="77"/>
  <c r="L84" i="77"/>
  <c r="I86" i="77"/>
  <c r="M86" i="77"/>
  <c r="F87" i="77"/>
  <c r="F84" i="77" s="1"/>
  <c r="E90" i="77"/>
  <c r="F42" i="77"/>
  <c r="J42" i="77"/>
  <c r="K91" i="77"/>
  <c r="D93" i="77"/>
  <c r="L93" i="77"/>
  <c r="J95" i="77"/>
  <c r="G96" i="77"/>
  <c r="G91" i="77" s="1"/>
  <c r="K51" i="77"/>
  <c r="F56" i="77"/>
  <c r="C60" i="77"/>
  <c r="C53" i="77" s="1"/>
  <c r="D53" i="77"/>
  <c r="D18" i="77" s="1"/>
  <c r="H62" i="77"/>
  <c r="E63" i="77"/>
  <c r="I63" i="77"/>
  <c r="M63" i="77"/>
  <c r="H66" i="77"/>
  <c r="J52" i="77"/>
  <c r="H69" i="77"/>
  <c r="I55" i="77"/>
  <c r="D70" i="77"/>
  <c r="H74" i="77"/>
  <c r="H102" i="77"/>
  <c r="H98" i="77" s="1"/>
  <c r="J98" i="77"/>
  <c r="C114" i="77"/>
  <c r="E112" i="77"/>
  <c r="H117" i="77"/>
  <c r="D112" i="77"/>
  <c r="C113" i="77"/>
  <c r="F110" i="77"/>
  <c r="C117" i="77"/>
  <c r="F112" i="77"/>
  <c r="M106" i="77"/>
  <c r="D98" i="77"/>
  <c r="L98" i="77"/>
  <c r="C101" i="77"/>
  <c r="C98" i="77" s="1"/>
  <c r="H116" i="77"/>
  <c r="G112" i="77"/>
  <c r="K140" i="77"/>
  <c r="K128" i="77"/>
  <c r="K121" i="77" s="1"/>
  <c r="H114" i="77"/>
  <c r="I112" i="77"/>
  <c r="M112" i="77"/>
  <c r="M107" i="77"/>
  <c r="K111" i="77"/>
  <c r="H118" i="77"/>
  <c r="K112" i="77"/>
  <c r="I147" i="77"/>
  <c r="H148" i="77"/>
  <c r="I120" i="77"/>
  <c r="C151" i="77"/>
  <c r="D147" i="77"/>
  <c r="H153" i="77"/>
  <c r="J111" i="77"/>
  <c r="C115" i="77"/>
  <c r="E121" i="77"/>
  <c r="M126" i="77"/>
  <c r="M121" i="77"/>
  <c r="M119" i="77" s="1"/>
  <c r="E133" i="77"/>
  <c r="D133" i="77"/>
  <c r="C135" i="77"/>
  <c r="C128" i="77" s="1"/>
  <c r="D128" i="77"/>
  <c r="D121" i="77" s="1"/>
  <c r="D107" i="77" s="1"/>
  <c r="L133" i="77"/>
  <c r="L128" i="77"/>
  <c r="L121" i="77" s="1"/>
  <c r="L107" i="77" s="1"/>
  <c r="H137" i="77"/>
  <c r="J130" i="77"/>
  <c r="J123" i="77" s="1"/>
  <c r="J109" i="77" s="1"/>
  <c r="H141" i="77"/>
  <c r="J127" i="77"/>
  <c r="J140" i="77"/>
  <c r="G140" i="77"/>
  <c r="G128" i="77"/>
  <c r="G121" i="77" s="1"/>
  <c r="G107" i="77" s="1"/>
  <c r="I130" i="77"/>
  <c r="I123" i="77" s="1"/>
  <c r="I109" i="77" s="1"/>
  <c r="H144" i="77"/>
  <c r="C148" i="77"/>
  <c r="E147" i="77"/>
  <c r="F154" i="77"/>
  <c r="I154" i="77"/>
  <c r="H156" i="77"/>
  <c r="H154" i="77" s="1"/>
  <c r="K107" i="77"/>
  <c r="F122" i="77"/>
  <c r="F108" i="77" s="1"/>
  <c r="E111" i="77"/>
  <c r="J133" i="77"/>
  <c r="K133" i="77"/>
  <c r="K127" i="77"/>
  <c r="H138" i="77"/>
  <c r="I140" i="77"/>
  <c r="F127" i="77"/>
  <c r="F140" i="77"/>
  <c r="H142" i="77"/>
  <c r="H128" i="77" s="1"/>
  <c r="C144" i="77"/>
  <c r="C130" i="77" s="1"/>
  <c r="C123" i="77" s="1"/>
  <c r="E130" i="77"/>
  <c r="E123" i="77" s="1"/>
  <c r="E109" i="77" s="1"/>
  <c r="C145" i="77"/>
  <c r="C131" i="77" s="1"/>
  <c r="C124" i="77" s="1"/>
  <c r="K147" i="77"/>
  <c r="H149" i="77"/>
  <c r="J147" i="77"/>
  <c r="C156" i="77"/>
  <c r="E154" i="77"/>
  <c r="C157" i="77"/>
  <c r="C116" i="77"/>
  <c r="D120" i="77"/>
  <c r="D106" i="77" s="1"/>
  <c r="L120" i="77"/>
  <c r="I121" i="77"/>
  <c r="I107" i="77" s="1"/>
  <c r="C127" i="77"/>
  <c r="G133" i="77"/>
  <c r="G127" i="77"/>
  <c r="H136" i="77"/>
  <c r="H129" i="77" s="1"/>
  <c r="H122" i="77" s="1"/>
  <c r="H108" i="77" s="1"/>
  <c r="I129" i="77"/>
  <c r="I122" i="77" s="1"/>
  <c r="I108" i="77" s="1"/>
  <c r="C139" i="77"/>
  <c r="C132" i="77" s="1"/>
  <c r="C111" i="77" s="1"/>
  <c r="D132" i="77"/>
  <c r="D111" i="77" s="1"/>
  <c r="H132" i="77"/>
  <c r="M140" i="77"/>
  <c r="D129" i="77"/>
  <c r="D122" i="77" s="1"/>
  <c r="D108" i="77" s="1"/>
  <c r="C143" i="77"/>
  <c r="H145" i="77"/>
  <c r="J131" i="77"/>
  <c r="J124" i="77" s="1"/>
  <c r="J110" i="77" s="1"/>
  <c r="F147" i="77"/>
  <c r="H150" i="77"/>
  <c r="C153" i="77"/>
  <c r="D154" i="77"/>
  <c r="C155" i="77"/>
  <c r="C154" i="77" s="1"/>
  <c r="L154" i="77"/>
  <c r="I133" i="77"/>
  <c r="D140" i="77"/>
  <c r="D130" i="77"/>
  <c r="D123" i="77" s="1"/>
  <c r="D109" i="77" s="1"/>
  <c r="I131" i="77"/>
  <c r="I124" i="77" s="1"/>
  <c r="I110" i="77" s="1"/>
  <c r="E91" i="77" l="1"/>
  <c r="H140" i="77"/>
  <c r="H86" i="77"/>
  <c r="C140" i="77"/>
  <c r="I126" i="77"/>
  <c r="H133" i="77"/>
  <c r="E119" i="77"/>
  <c r="E126" i="77"/>
  <c r="E107" i="77"/>
  <c r="M105" i="77"/>
  <c r="H70" i="77"/>
  <c r="H63" i="77"/>
  <c r="H55" i="77"/>
  <c r="E49" i="77"/>
  <c r="C52" i="77"/>
  <c r="C90" i="77"/>
  <c r="L77" i="77"/>
  <c r="K18" i="77"/>
  <c r="K49" i="77"/>
  <c r="I20" i="77"/>
  <c r="M77" i="77"/>
  <c r="J91" i="77"/>
  <c r="D84" i="77"/>
  <c r="I21" i="77"/>
  <c r="K77" i="77"/>
  <c r="I77" i="77"/>
  <c r="G77" i="77"/>
  <c r="H147" i="77"/>
  <c r="C110" i="77"/>
  <c r="H52" i="77"/>
  <c r="H81" i="77"/>
  <c r="H25" i="77"/>
  <c r="H79" i="77"/>
  <c r="H23" i="77"/>
  <c r="L15" i="77"/>
  <c r="L14" i="77" s="1"/>
  <c r="L21" i="77"/>
  <c r="C78" i="77"/>
  <c r="C28" i="77"/>
  <c r="C22" i="77"/>
  <c r="H85" i="77"/>
  <c r="H35" i="77"/>
  <c r="G14" i="77"/>
  <c r="H22" i="77"/>
  <c r="K21" i="77"/>
  <c r="C120" i="77"/>
  <c r="L119" i="77"/>
  <c r="L106" i="77"/>
  <c r="L105" i="77" s="1"/>
  <c r="C109" i="77"/>
  <c r="F120" i="77"/>
  <c r="F126" i="77"/>
  <c r="C147" i="77"/>
  <c r="C112" i="77"/>
  <c r="D49" i="77"/>
  <c r="I49" i="77"/>
  <c r="H90" i="77"/>
  <c r="H51" i="77"/>
  <c r="D19" i="77"/>
  <c r="L91" i="77"/>
  <c r="C92" i="77"/>
  <c r="C91" i="77" s="1"/>
  <c r="C42" i="77"/>
  <c r="I84" i="77"/>
  <c r="F17" i="77"/>
  <c r="C23" i="77"/>
  <c r="C16" i="77" s="1"/>
  <c r="C79" i="77"/>
  <c r="F15" i="77"/>
  <c r="F21" i="77"/>
  <c r="C80" i="77"/>
  <c r="C24" i="77"/>
  <c r="H28" i="77"/>
  <c r="C25" i="77"/>
  <c r="C18" i="77" s="1"/>
  <c r="H26" i="77"/>
  <c r="H19" i="77" s="1"/>
  <c r="H111" i="77"/>
  <c r="L126" i="77"/>
  <c r="C63" i="77"/>
  <c r="C129" i="77"/>
  <c r="C122" i="77" s="1"/>
  <c r="E105" i="77"/>
  <c r="H50" i="77"/>
  <c r="H56" i="77"/>
  <c r="M14" i="77"/>
  <c r="J49" i="77"/>
  <c r="C82" i="77"/>
  <c r="C26" i="77"/>
  <c r="H80" i="77"/>
  <c r="D77" i="77"/>
  <c r="H53" i="77"/>
  <c r="H42" i="77"/>
  <c r="D91" i="77"/>
  <c r="M84" i="77"/>
  <c r="F77" i="77"/>
  <c r="K16" i="77"/>
  <c r="E15" i="77"/>
  <c r="H78" i="77"/>
  <c r="C81" i="77"/>
  <c r="H82" i="77"/>
  <c r="C27" i="77"/>
  <c r="C20" i="77" s="1"/>
  <c r="D126" i="77"/>
  <c r="K120" i="77"/>
  <c r="K126" i="77"/>
  <c r="C121" i="77"/>
  <c r="C107" i="77" s="1"/>
  <c r="D105" i="77"/>
  <c r="C133" i="77"/>
  <c r="H121" i="77"/>
  <c r="H107" i="77" s="1"/>
  <c r="C108" i="77"/>
  <c r="G126" i="77"/>
  <c r="G120" i="77"/>
  <c r="D119" i="77"/>
  <c r="H131" i="77"/>
  <c r="H124" i="77" s="1"/>
  <c r="H110" i="77" s="1"/>
  <c r="J120" i="77"/>
  <c r="J126" i="77"/>
  <c r="H130" i="77"/>
  <c r="H123" i="77" s="1"/>
  <c r="H109" i="77" s="1"/>
  <c r="I119" i="77"/>
  <c r="I106" i="77"/>
  <c r="I105" i="77" s="1"/>
  <c r="H112" i="77"/>
  <c r="C54" i="77"/>
  <c r="C56" i="77"/>
  <c r="C50" i="77"/>
  <c r="H127" i="77"/>
  <c r="H95" i="77"/>
  <c r="H87" i="77"/>
  <c r="E84" i="77"/>
  <c r="H83" i="77"/>
  <c r="H27" i="77"/>
  <c r="H20" i="77" s="1"/>
  <c r="I18" i="77"/>
  <c r="I16" i="77"/>
  <c r="G21" i="77"/>
  <c r="M21" i="77"/>
  <c r="E20" i="77"/>
  <c r="H24" i="77"/>
  <c r="D21" i="77"/>
  <c r="D15" i="77"/>
  <c r="J77" i="77"/>
  <c r="H92" i="77"/>
  <c r="C89" i="77"/>
  <c r="J17" i="77"/>
  <c r="J21" i="77"/>
  <c r="J15" i="77"/>
  <c r="E77" i="77"/>
  <c r="C35" i="77"/>
  <c r="E21" i="77"/>
  <c r="M162" i="77" l="1"/>
  <c r="C84" i="77"/>
  <c r="C119" i="77"/>
  <c r="L162" i="77"/>
  <c r="K14" i="77"/>
  <c r="C17" i="77"/>
  <c r="H17" i="77"/>
  <c r="H16" i="77"/>
  <c r="D14" i="77"/>
  <c r="D162" i="77" s="1"/>
  <c r="I14" i="77"/>
  <c r="I162" i="77" s="1"/>
  <c r="E14" i="77"/>
  <c r="E162" i="77" s="1"/>
  <c r="J119" i="77"/>
  <c r="J106" i="77"/>
  <c r="J105" i="77" s="1"/>
  <c r="J14" i="77"/>
  <c r="F14" i="77"/>
  <c r="C77" i="77"/>
  <c r="K119" i="77"/>
  <c r="K106" i="77"/>
  <c r="K105" i="77" s="1"/>
  <c r="K162" i="77" s="1"/>
  <c r="H49" i="77"/>
  <c r="H15" i="77"/>
  <c r="H21" i="77"/>
  <c r="C21" i="77"/>
  <c r="C15" i="77"/>
  <c r="H126" i="77"/>
  <c r="H120" i="77"/>
  <c r="H77" i="77"/>
  <c r="H91" i="77"/>
  <c r="C49" i="77"/>
  <c r="G119" i="77"/>
  <c r="G106" i="77"/>
  <c r="G105" i="77" s="1"/>
  <c r="G162" i="77" s="1"/>
  <c r="C19" i="77"/>
  <c r="C106" i="77"/>
  <c r="C105" i="77" s="1"/>
  <c r="F119" i="77"/>
  <c r="F106" i="77"/>
  <c r="F105" i="77" s="1"/>
  <c r="C126" i="77"/>
  <c r="H84" i="77"/>
  <c r="H18" i="77"/>
  <c r="H14" i="77" l="1"/>
  <c r="C14" i="77"/>
  <c r="C162" i="77" s="1"/>
  <c r="F162" i="77"/>
  <c r="H119" i="77"/>
  <c r="H106" i="77"/>
  <c r="H105" i="77" s="1"/>
  <c r="J162" i="77"/>
  <c r="H162" i="77" l="1"/>
</calcChain>
</file>

<file path=xl/sharedStrings.xml><?xml version="1.0" encoding="utf-8"?>
<sst xmlns="http://schemas.openxmlformats.org/spreadsheetml/2006/main" count="187" uniqueCount="51">
  <si>
    <t>Cuadro 4. RESUMEN DE LA BALANZA DE PAGOS DE PANAMÁ, SEGÚN PARTIDA</t>
  </si>
  <si>
    <t>Resumen de la Balanza de Pagos</t>
  </si>
  <si>
    <t>Resumen de Balanza de Pagos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</si>
  <si>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</si>
  <si>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</si>
  <si>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</si>
  <si>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</si>
  <si>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</si>
  <si>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</si>
  <si>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</si>
  <si>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</si>
  <si>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</si>
  <si>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</si>
  <si>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</si>
  <si>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</si>
  <si>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</si>
  <si>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</si>
  <si>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</si>
  <si>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</si>
  <si>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</si>
  <si>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</si>
  <si>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</si>
  <si>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</si>
  <si>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</si>
  <si>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</si>
  <si>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</si>
  <si>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</si>
  <si>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</si>
  <si>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</si>
  <si>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</si>
  <si>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</si>
  <si>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</si>
  <si>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</si>
  <si>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</si>
  <si>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</si>
  <si>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</si>
  <si>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</si>
  <si>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</si>
  <si>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</si>
  <si>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</si>
  <si>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</si>
  <si>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Línea núm.</t>
  </si>
  <si>
    <t>(En millones de balboas)</t>
  </si>
  <si>
    <t>0.0 Cuando la cantidad es menor a la unidad o fracción decimal adoptada, para la expresión del dato.</t>
  </si>
  <si>
    <t>Primer trimestre</t>
  </si>
  <si>
    <t>2024 (P)</t>
  </si>
  <si>
    <t>NOTA: De existir diferencia entre el total y los parciales, se debe al redondeo.</t>
  </si>
  <si>
    <t>Y SECTOR: AÑOS 2024-25 Y PRIMER TRIMESTRE 2026</t>
  </si>
  <si>
    <t>2025 (P)</t>
  </si>
  <si>
    <t>2026 (E)</t>
  </si>
  <si>
    <t>-  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</si>
</sst>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;\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NumberFormat="1" applyFont="1" applyBorder="1" applyAlignment="1"/>
    <xf numFmtId="0" fontId="3" fillId="2" borderId="1" xfId="0" applyNumberFormat="1" applyFont="1" applyFill="1" applyBorder="1"/>
    <xf numFmtId="0" fontId="3" fillId="2" borderId="4" xfId="0" applyNumberFormat="1" applyFont="1" applyFill="1" applyBorder="1"/>
    <xf numFmtId="0" fontId="3" fillId="2" borderId="3" xfId="0" applyNumberFormat="1" applyFont="1" applyFill="1" applyBorder="1"/>
    <xf numFmtId="0" fontId="3" fillId="0" borderId="0" xfId="0" applyNumberFormat="1" applyFont="1" applyFill="1"/>
    <xf numFmtId="0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right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/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/>
    <xf numFmtId="0" fontId="5" fillId="2" borderId="2" xfId="0" applyNumberFormat="1" applyFont="1" applyFill="1" applyBorder="1"/>
    <xf numFmtId="0" fontId="3" fillId="2" borderId="2" xfId="0" applyNumberFormat="1" applyFont="1" applyFill="1" applyBorder="1"/>
    <xf numFmtId="0" fontId="5" fillId="2" borderId="0" xfId="0" applyNumberFormat="1" applyFont="1" applyFill="1" applyBorder="1"/>
    <xf numFmtId="0" fontId="3" fillId="2" borderId="0" xfId="0" applyNumberFormat="1" applyFont="1" applyFill="1" applyBorder="1"/>
    <xf numFmtId="0" fontId="3" fillId="0" borderId="0" xfId="0" applyNumberFormat="1" applyFont="1" applyFill="1" applyAlignment="1"/>
    <xf numFmtId="0" fontId="3" fillId="0" borderId="0" xfId="0" applyNumberFormat="1" applyFont="1" applyFill="1" applyBorder="1"/>
    <xf numFmtId="0" fontId="5" fillId="0" borderId="0" xfId="0" applyNumberFormat="1" applyFont="1" applyFill="1"/>
    <xf numFmtId="0" fontId="3" fillId="2" borderId="2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5" fillId="2" borderId="6" xfId="0" applyNumberFormat="1" applyFont="1" applyFill="1" applyBorder="1"/>
    <xf numFmtId="0" fontId="5" fillId="2" borderId="6" xfId="0" applyNumberFormat="1" applyFont="1" applyFill="1" applyBorder="1" applyAlignment="1">
      <alignment horizontal="left" indent="2"/>
    </xf>
    <xf numFmtId="0" fontId="5" fillId="2" borderId="6" xfId="0" applyNumberFormat="1" applyFont="1" applyFill="1" applyBorder="1" applyAlignment="1">
      <alignment horizontal="left" indent="4"/>
    </xf>
    <xf numFmtId="0" fontId="5" fillId="2" borderId="6" xfId="0" applyNumberFormat="1" applyFont="1" applyFill="1" applyBorder="1" applyAlignment="1">
      <alignment horizontal="left" indent="6"/>
    </xf>
    <xf numFmtId="0" fontId="5" fillId="2" borderId="6" xfId="0" applyNumberFormat="1" applyFont="1" applyFill="1" applyBorder="1" applyAlignment="1">
      <alignment horizontal="left" indent="8"/>
    </xf>
    <xf numFmtId="0" fontId="5" fillId="2" borderId="6" xfId="0" applyNumberFormat="1" applyFont="1" applyFill="1" applyBorder="1" applyAlignment="1">
      <alignment horizontal="left" indent="10"/>
    </xf>
    <xf numFmtId="0" fontId="5" fillId="2" borderId="6" xfId="0" applyNumberFormat="1" applyFont="1" applyFill="1" applyBorder="1" applyAlignment="1">
      <alignment horizontal="left" indent="13"/>
    </xf>
    <xf numFmtId="0" fontId="7" fillId="3" borderId="16" xfId="0" applyNumberFormat="1" applyFont="1" applyFill="1" applyBorder="1" applyAlignment="1">
      <alignment vertical="center"/>
    </xf>
    <xf numFmtId="0" fontId="7" fillId="3" borderId="17" xfId="0" applyNumberFormat="1" applyFont="1" applyFill="1" applyBorder="1" applyAlignment="1">
      <alignment vertical="center"/>
    </xf>
    <xf numFmtId="0" fontId="7" fillId="3" borderId="17" xfId="0" applyNumberFormat="1" applyFont="1" applyFill="1" applyBorder="1" applyAlignment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8" xfId="0" applyNumberFormat="1" applyFont="1" applyFill="1" applyBorder="1" applyAlignment="1">
      <alignment vertical="center"/>
    </xf>
    <xf numFmtId="0" fontId="3" fillId="2" borderId="27" xfId="0" applyNumberFormat="1" applyFont="1" applyFill="1" applyBorder="1"/>
    <xf numFmtId="0" fontId="3" fillId="2" borderId="8" xfId="0" applyNumberFormat="1" applyFont="1" applyFill="1" applyBorder="1"/>
    <xf numFmtId="0" fontId="3" fillId="2" borderId="28" xfId="0" applyNumberFormat="1" applyFont="1" applyFill="1" applyBorder="1"/>
    <xf numFmtId="0" fontId="7" fillId="3" borderId="7" xfId="0" applyNumberFormat="1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right"/>
    </xf>
    <xf numFmtId="164" fontId="3" fillId="2" borderId="6" xfId="0" applyNumberFormat="1" applyFont="1" applyFill="1" applyBorder="1"/>
    <xf numFmtId="164" fontId="6" fillId="2" borderId="6" xfId="0" applyNumberFormat="1" applyFont="1" applyFill="1" applyBorder="1" applyAlignment="1" applyProtection="1">
      <alignment horizontal="right"/>
    </xf>
    <xf numFmtId="164" fontId="6" fillId="2" borderId="6" xfId="0" applyNumberFormat="1" applyFont="1" applyFill="1" applyBorder="1"/>
    <xf numFmtId="0" fontId="3" fillId="0" borderId="0" xfId="0" quotePrefix="1" applyFont="1" applyFill="1" applyAlignment="1"/>
    <xf numFmtId="164" fontId="2" fillId="2" borderId="6" xfId="0" applyNumberFormat="1" applyFont="1" applyFill="1" applyBorder="1" applyAlignment="1" applyProtection="1">
      <alignment horizontal="right"/>
    </xf>
    <xf numFmtId="164" fontId="3" fillId="0" borderId="6" xfId="0" applyNumberFormat="1" applyFont="1" applyFill="1" applyBorder="1" applyAlignment="1" applyProtection="1">
      <alignment horizontal="right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7" fillId="3" borderId="12" xfId="0" applyNumberFormat="1" applyFont="1" applyFill="1" applyBorder="1" applyAlignment="1">
      <alignment horizontal="left" vertical="center" wrapText="1"/>
    </xf>
    <xf numFmtId="0" fontId="7" fillId="3" borderId="13" xfId="0" applyNumberFormat="1" applyFont="1" applyFill="1" applyBorder="1" applyAlignment="1">
      <alignment horizontal="left" vertical="center" wrapText="1"/>
    </xf>
    <xf numFmtId="0" fontId="7" fillId="3" borderId="14" xfId="0" applyNumberFormat="1" applyFont="1" applyFill="1" applyBorder="1" applyAlignment="1">
      <alignment horizontal="left" vertical="center" wrapText="1"/>
    </xf>
    <xf numFmtId="0" fontId="7" fillId="3" borderId="19" xfId="0" applyNumberFormat="1" applyFont="1" applyFill="1" applyBorder="1" applyAlignment="1" applyProtection="1">
      <alignment horizontal="center" vertical="center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3" borderId="20" xfId="0" applyNumberFormat="1" applyFont="1" applyFill="1" applyBorder="1" applyAlignment="1" applyProtection="1">
      <alignment horizontal="center" vertical="center"/>
    </xf>
    <xf numFmtId="0" fontId="7" fillId="3" borderId="26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26" xfId="0" applyNumberFormat="1" applyFont="1" applyFill="1" applyBorder="1" applyAlignment="1">
      <alignment horizontal="right" vertical="center" wrapText="1"/>
    </xf>
    <xf numFmtId="0" fontId="7" fillId="3" borderId="29" xfId="0" applyNumberFormat="1" applyFont="1" applyFill="1" applyBorder="1" applyAlignment="1">
      <alignment horizontal="right" vertical="center" wrapText="1"/>
    </xf>
    <xf numFmtId="0" fontId="7" fillId="3" borderId="24" xfId="0" applyNumberFormat="1" applyFont="1" applyFill="1" applyBorder="1" applyAlignment="1">
      <alignment horizontal="right" vertical="center" wrapText="1"/>
    </xf>
    <xf numFmtId="0" fontId="7" fillId="3" borderId="21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22" xfId="0" applyNumberFormat="1" applyFont="1" applyFill="1" applyBorder="1" applyAlignment="1" applyProtection="1">
      <alignment horizontal="center" vertical="center"/>
    </xf>
    <xf numFmtId="0" fontId="7" fillId="3" borderId="24" xfId="0" applyNumberFormat="1" applyFont="1" applyFill="1" applyBorder="1" applyAlignment="1" applyProtection="1">
      <alignment horizontal="center" vertical="center"/>
    </xf>
    <xf numFmtId="0" fontId="7" fillId="3" borderId="25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23" xfId="0" applyNumberFormat="1" applyFont="1" applyFill="1" applyBorder="1" applyAlignment="1" applyProtection="1">
      <alignment horizontal="center" vertical="center"/>
    </xf>
    <xf numFmtId="0" fontId="7" fillId="3" borderId="7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>
      <alignment horizontal="center" vertical="center"/>
    </xf>
    <xf numFmtId="0" fontId="7" fillId="3" borderId="18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7" fillId="3" borderId="18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 wrapText="1"/>
    </xf>
    <xf numFmtId="0" fontId="7" fillId="3" borderId="18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9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5" customWidth="1"/>
    <col min="2" max="2" width="50.7109375" style="17" customWidth="1"/>
    <col min="3" max="7" width="11.140625" style="5" customWidth="1"/>
    <col min="8" max="13" width="17.7109375" style="5" customWidth="1"/>
    <col min="14" max="14" width="6.7109375" style="5" customWidth="1"/>
    <col min="15" max="16384" width="9.140625" style="5"/>
  </cols>
  <sheetData>
    <row r="1" spans="1:17" ht="12.75" customHeight="1" x14ac:dyDescent="0.2">
      <c r="A1" s="45" t="s">
        <v>12</v>
      </c>
      <c r="B1" s="45"/>
      <c r="C1" s="45"/>
      <c r="D1" s="45"/>
      <c r="E1" s="45"/>
      <c r="F1" s="45"/>
      <c r="G1" s="45"/>
      <c r="H1" s="45" t="s">
        <v>12</v>
      </c>
      <c r="I1" s="45"/>
      <c r="J1" s="45"/>
      <c r="K1" s="45"/>
      <c r="L1" s="45"/>
      <c r="M1" s="45"/>
      <c r="N1" s="45"/>
    </row>
    <row r="2" spans="1:17" ht="12.75" customHeight="1" x14ac:dyDescent="0.2">
      <c r="A2" s="46" t="s">
        <v>13</v>
      </c>
      <c r="B2" s="46"/>
      <c r="C2" s="46"/>
      <c r="D2" s="46"/>
      <c r="E2" s="46"/>
      <c r="F2" s="46"/>
      <c r="G2" s="46"/>
      <c r="H2" s="46" t="s">
        <v>13</v>
      </c>
      <c r="I2" s="46"/>
      <c r="J2" s="46"/>
      <c r="K2" s="46"/>
      <c r="L2" s="46"/>
      <c r="M2" s="46"/>
      <c r="N2" s="46"/>
    </row>
    <row r="3" spans="1:17" ht="12.75" customHeight="1" x14ac:dyDescent="0.2">
      <c r="A3" s="45" t="s">
        <v>14</v>
      </c>
      <c r="B3" s="45"/>
      <c r="C3" s="45"/>
      <c r="D3" s="45"/>
      <c r="E3" s="45"/>
      <c r="F3" s="45"/>
      <c r="G3" s="45"/>
      <c r="H3" s="45" t="s">
        <v>14</v>
      </c>
      <c r="I3" s="45"/>
      <c r="J3" s="45"/>
      <c r="K3" s="45"/>
      <c r="L3" s="45"/>
      <c r="M3" s="45"/>
      <c r="N3" s="45"/>
    </row>
    <row r="4" spans="1:17" ht="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7" s="9" customFormat="1" ht="12.75" customHeight="1" x14ac:dyDescent="0.2">
      <c r="A5" s="6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7" t="s">
        <v>0</v>
      </c>
      <c r="O5" s="8"/>
      <c r="P5" s="8"/>
      <c r="Q5" s="8"/>
    </row>
    <row r="6" spans="1:17" s="9" customFormat="1" ht="12.75" customHeight="1" x14ac:dyDescent="0.2">
      <c r="A6" s="6" t="s">
        <v>47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 t="s">
        <v>47</v>
      </c>
      <c r="O6" s="10"/>
      <c r="P6" s="10"/>
      <c r="Q6" s="10"/>
    </row>
    <row r="7" spans="1:17" ht="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7" s="11" customFormat="1" ht="14.1" customHeight="1" x14ac:dyDescent="0.2">
      <c r="A8" s="47" t="s">
        <v>41</v>
      </c>
      <c r="B8" s="29"/>
      <c r="C8" s="50" t="s">
        <v>1</v>
      </c>
      <c r="D8" s="51"/>
      <c r="E8" s="51"/>
      <c r="F8" s="51"/>
      <c r="G8" s="52"/>
      <c r="H8" s="53" t="s">
        <v>2</v>
      </c>
      <c r="I8" s="54"/>
      <c r="J8" s="54"/>
      <c r="K8" s="54"/>
      <c r="L8" s="54"/>
      <c r="M8" s="54"/>
      <c r="N8" s="55" t="s">
        <v>41</v>
      </c>
    </row>
    <row r="9" spans="1:17" s="11" customFormat="1" ht="14.1" customHeight="1" x14ac:dyDescent="0.2">
      <c r="A9" s="48"/>
      <c r="B9" s="30"/>
      <c r="C9" s="58" t="s">
        <v>42</v>
      </c>
      <c r="D9" s="59"/>
      <c r="E9" s="59"/>
      <c r="F9" s="59"/>
      <c r="G9" s="60"/>
      <c r="H9" s="61" t="s">
        <v>42</v>
      </c>
      <c r="I9" s="62"/>
      <c r="J9" s="62"/>
      <c r="K9" s="62"/>
      <c r="L9" s="62"/>
      <c r="M9" s="62"/>
      <c r="N9" s="56"/>
    </row>
    <row r="10" spans="1:17" s="11" customFormat="1" ht="14.1" customHeight="1" x14ac:dyDescent="0.2">
      <c r="A10" s="48"/>
      <c r="B10" s="31" t="s">
        <v>3</v>
      </c>
      <c r="C10" s="61" t="s">
        <v>45</v>
      </c>
      <c r="D10" s="62"/>
      <c r="E10" s="62"/>
      <c r="F10" s="62"/>
      <c r="G10" s="63"/>
      <c r="H10" s="64" t="s">
        <v>48</v>
      </c>
      <c r="I10" s="65"/>
      <c r="J10" s="65"/>
      <c r="K10" s="65"/>
      <c r="L10" s="66"/>
      <c r="M10" s="37" t="s">
        <v>49</v>
      </c>
      <c r="N10" s="56"/>
    </row>
    <row r="11" spans="1:17" s="11" customFormat="1" ht="14.1" customHeight="1" x14ac:dyDescent="0.2">
      <c r="A11" s="48"/>
      <c r="B11" s="30"/>
      <c r="C11" s="67" t="s">
        <v>4</v>
      </c>
      <c r="D11" s="53" t="s">
        <v>5</v>
      </c>
      <c r="E11" s="54"/>
      <c r="F11" s="54"/>
      <c r="G11" s="69"/>
      <c r="H11" s="70" t="s">
        <v>4</v>
      </c>
      <c r="I11" s="64" t="s">
        <v>5</v>
      </c>
      <c r="J11" s="65"/>
      <c r="K11" s="65"/>
      <c r="L11" s="66"/>
      <c r="M11" s="72" t="s">
        <v>44</v>
      </c>
      <c r="N11" s="56"/>
    </row>
    <row r="12" spans="1:17" s="11" customFormat="1" ht="14.1" customHeight="1" x14ac:dyDescent="0.2">
      <c r="A12" s="49"/>
      <c r="B12" s="33"/>
      <c r="C12" s="68"/>
      <c r="D12" s="32" t="s">
        <v>6</v>
      </c>
      <c r="E12" s="32" t="s">
        <v>7</v>
      </c>
      <c r="F12" s="32" t="s">
        <v>8</v>
      </c>
      <c r="G12" s="32" t="s">
        <v>9</v>
      </c>
      <c r="H12" s="71"/>
      <c r="I12" s="32" t="s">
        <v>6</v>
      </c>
      <c r="J12" s="32" t="s">
        <v>7</v>
      </c>
      <c r="K12" s="32" t="s">
        <v>8</v>
      </c>
      <c r="L12" s="32" t="s">
        <v>9</v>
      </c>
      <c r="M12" s="73"/>
      <c r="N12" s="57"/>
    </row>
    <row r="13" spans="1:17" s="11" customFormat="1" ht="6" customHeight="1" x14ac:dyDescent="0.2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</row>
    <row r="14" spans="1:17" s="11" customFormat="1" ht="15" customHeight="1" x14ac:dyDescent="0.2">
      <c r="A14" s="2">
        <v>1</v>
      </c>
      <c r="B14" s="22" t="s">
        <v>15</v>
      </c>
      <c r="C14" s="43">
        <f>SUM(C15,C16,C17,C18,C19,C20)</f>
        <v>568.13212193299751</v>
      </c>
      <c r="D14" s="43">
        <f t="shared" ref="D14:M14" si="0">SUM(D15,D16,D17,D18,D19,D20)</f>
        <v>97.184771109998579</v>
      </c>
      <c r="E14" s="43">
        <f t="shared" si="0"/>
        <v>528.86916881300181</v>
      </c>
      <c r="F14" s="43">
        <f t="shared" si="0"/>
        <v>-503.39199531999986</v>
      </c>
      <c r="G14" s="43">
        <f t="shared" si="0"/>
        <v>445.47017732999961</v>
      </c>
      <c r="H14" s="43">
        <f t="shared" si="0"/>
        <v>-169.04816667000046</v>
      </c>
      <c r="I14" s="43">
        <f t="shared" si="0"/>
        <v>-179.78491763000102</v>
      </c>
      <c r="J14" s="43">
        <f t="shared" si="0"/>
        <v>426.37982252000063</v>
      </c>
      <c r="K14" s="43">
        <f t="shared" si="0"/>
        <v>-509.32537570999727</v>
      </c>
      <c r="L14" s="43">
        <f t="shared" si="0"/>
        <v>93.682304150001414</v>
      </c>
      <c r="M14" s="43">
        <f t="shared" si="0"/>
        <v>1289.5791335099991</v>
      </c>
      <c r="N14" s="74">
        <v>1</v>
      </c>
    </row>
    <row r="15" spans="1:17" s="11" customFormat="1" ht="14.1" customHeight="1" x14ac:dyDescent="0.2">
      <c r="A15" s="2">
        <v>2</v>
      </c>
      <c r="B15" s="23" t="s">
        <v>16</v>
      </c>
      <c r="C15" s="38">
        <f>SUM(C22,C50,C99)</f>
        <v>-149.20432269000048</v>
      </c>
      <c r="D15" s="38">
        <f t="shared" ref="D15:M15" si="1">SUM(D22,D50,D99)</f>
        <v>-13.094924819999505</v>
      </c>
      <c r="E15" s="38">
        <f t="shared" si="1"/>
        <v>189.76395646000037</v>
      </c>
      <c r="F15" s="38">
        <f t="shared" si="1"/>
        <v>-167.88201174999949</v>
      </c>
      <c r="G15" s="38">
        <f t="shared" si="1"/>
        <v>-157.99134257999958</v>
      </c>
      <c r="H15" s="38">
        <f t="shared" si="1"/>
        <v>-2142.4269450600004</v>
      </c>
      <c r="I15" s="38">
        <f t="shared" si="1"/>
        <v>-559.61489193999978</v>
      </c>
      <c r="J15" s="38">
        <f t="shared" si="1"/>
        <v>-326.62707198999942</v>
      </c>
      <c r="K15" s="38">
        <f t="shared" si="1"/>
        <v>-731.54571732999966</v>
      </c>
      <c r="L15" s="38">
        <f t="shared" si="1"/>
        <v>-524.6392637999993</v>
      </c>
      <c r="M15" s="38">
        <f t="shared" si="1"/>
        <v>57.929425920000085</v>
      </c>
      <c r="N15" s="74">
        <v>2</v>
      </c>
    </row>
    <row r="16" spans="1:17" s="11" customFormat="1" ht="14.1" customHeight="1" x14ac:dyDescent="0.2">
      <c r="A16" s="2">
        <v>3</v>
      </c>
      <c r="B16" s="23" t="s">
        <v>17</v>
      </c>
      <c r="C16" s="38">
        <f t="shared" ref="C16:M20" si="2">SUM(C23,C51,C100)</f>
        <v>-738.11540846000025</v>
      </c>
      <c r="D16" s="38">
        <f t="shared" si="2"/>
        <v>-187.00127863</v>
      </c>
      <c r="E16" s="38">
        <f t="shared" si="2"/>
        <v>-241.5853295500001</v>
      </c>
      <c r="F16" s="38">
        <f t="shared" si="2"/>
        <v>-153.30984842999999</v>
      </c>
      <c r="G16" s="38">
        <f t="shared" si="2"/>
        <v>-156.21895184999994</v>
      </c>
      <c r="H16" s="38">
        <f t="shared" si="2"/>
        <v>-864.76142078999965</v>
      </c>
      <c r="I16" s="38">
        <f t="shared" si="2"/>
        <v>-184.81011166000008</v>
      </c>
      <c r="J16" s="38">
        <f t="shared" si="2"/>
        <v>-227.09103465999999</v>
      </c>
      <c r="K16" s="38">
        <f t="shared" si="2"/>
        <v>-236.60837557000002</v>
      </c>
      <c r="L16" s="38">
        <f t="shared" si="2"/>
        <v>-216.2518988999999</v>
      </c>
      <c r="M16" s="38">
        <f t="shared" si="2"/>
        <v>-137.89238448000015</v>
      </c>
      <c r="N16" s="74">
        <v>3</v>
      </c>
    </row>
    <row r="17" spans="1:14" s="11" customFormat="1" ht="14.1" customHeight="1" x14ac:dyDescent="0.2">
      <c r="A17" s="2">
        <v>4</v>
      </c>
      <c r="B17" s="23" t="s">
        <v>18</v>
      </c>
      <c r="C17" s="38">
        <f t="shared" si="2"/>
        <v>71.395272879999993</v>
      </c>
      <c r="D17" s="38">
        <f t="shared" si="2"/>
        <v>10.673515539999983</v>
      </c>
      <c r="E17" s="38">
        <f t="shared" si="2"/>
        <v>6.3084147400000177</v>
      </c>
      <c r="F17" s="38">
        <f t="shared" si="2"/>
        <v>24.049237579999982</v>
      </c>
      <c r="G17" s="38">
        <f t="shared" si="2"/>
        <v>30.364105020000011</v>
      </c>
      <c r="H17" s="38">
        <f t="shared" si="2"/>
        <v>53.133312649999993</v>
      </c>
      <c r="I17" s="38">
        <f t="shared" si="2"/>
        <v>15.337060369999989</v>
      </c>
      <c r="J17" s="38">
        <f t="shared" si="2"/>
        <v>11.436498959999966</v>
      </c>
      <c r="K17" s="38">
        <f t="shared" si="2"/>
        <v>4.473062930000026</v>
      </c>
      <c r="L17" s="38">
        <f t="shared" si="2"/>
        <v>21.886690390000012</v>
      </c>
      <c r="M17" s="38">
        <f t="shared" si="2"/>
        <v>11.780207670000038</v>
      </c>
      <c r="N17" s="74">
        <v>4</v>
      </c>
    </row>
    <row r="18" spans="1:14" s="11" customFormat="1" ht="14.1" customHeight="1" x14ac:dyDescent="0.2">
      <c r="A18" s="2">
        <v>5</v>
      </c>
      <c r="B18" s="23" t="s">
        <v>19</v>
      </c>
      <c r="C18" s="38">
        <f t="shared" si="2"/>
        <v>5102.51753878</v>
      </c>
      <c r="D18" s="38">
        <f t="shared" si="2"/>
        <v>1154.1514453799998</v>
      </c>
      <c r="E18" s="38">
        <f t="shared" si="2"/>
        <v>1267.3494418600001</v>
      </c>
      <c r="F18" s="38">
        <f t="shared" si="2"/>
        <v>1323.2737183399997</v>
      </c>
      <c r="G18" s="38">
        <f t="shared" si="2"/>
        <v>1357.7429332000002</v>
      </c>
      <c r="H18" s="38">
        <f t="shared" si="2"/>
        <v>6181.7050130299995</v>
      </c>
      <c r="I18" s="38">
        <f t="shared" si="2"/>
        <v>1515.1655065099999</v>
      </c>
      <c r="J18" s="38">
        <f t="shared" si="2"/>
        <v>1525.0525447800001</v>
      </c>
      <c r="K18" s="38">
        <f t="shared" si="2"/>
        <v>1565.6160580200001</v>
      </c>
      <c r="L18" s="38">
        <f t="shared" si="2"/>
        <v>1575.8709037200001</v>
      </c>
      <c r="M18" s="38">
        <f t="shared" si="2"/>
        <v>1571.20724991</v>
      </c>
      <c r="N18" s="74">
        <v>5</v>
      </c>
    </row>
    <row r="19" spans="1:14" s="11" customFormat="1" ht="14.1" customHeight="1" x14ac:dyDescent="0.2">
      <c r="A19" s="2">
        <v>6</v>
      </c>
      <c r="B19" s="23" t="s">
        <v>20</v>
      </c>
      <c r="C19" s="38">
        <f t="shared" si="2"/>
        <v>-2259.5734886400001</v>
      </c>
      <c r="D19" s="38">
        <f t="shared" si="2"/>
        <v>-754.95472689999997</v>
      </c>
      <c r="E19" s="38">
        <f t="shared" si="2"/>
        <v>-300.46850000000001</v>
      </c>
      <c r="F19" s="38">
        <f t="shared" si="2"/>
        <v>-888.36360000000002</v>
      </c>
      <c r="G19" s="38">
        <f t="shared" si="2"/>
        <v>-315.78666174</v>
      </c>
      <c r="H19" s="38">
        <f t="shared" si="2"/>
        <v>-2431.3374603700004</v>
      </c>
      <c r="I19" s="38">
        <f t="shared" si="2"/>
        <v>-899.11849999999993</v>
      </c>
      <c r="J19" s="38">
        <f t="shared" si="2"/>
        <v>-301.51919602999999</v>
      </c>
      <c r="K19" s="38">
        <f t="shared" si="2"/>
        <v>-953.3341999999999</v>
      </c>
      <c r="L19" s="38">
        <f t="shared" si="2"/>
        <v>-277.36556434000005</v>
      </c>
      <c r="M19" s="38">
        <f t="shared" si="2"/>
        <v>-948.33367337000004</v>
      </c>
      <c r="N19" s="74">
        <v>6</v>
      </c>
    </row>
    <row r="20" spans="1:14" s="11" customFormat="1" ht="14.1" customHeight="1" x14ac:dyDescent="0.2">
      <c r="A20" s="2">
        <v>7</v>
      </c>
      <c r="B20" s="23" t="s">
        <v>21</v>
      </c>
      <c r="C20" s="38">
        <f t="shared" si="2"/>
        <v>-1458.8874699370022</v>
      </c>
      <c r="D20" s="38">
        <f t="shared" si="2"/>
        <v>-112.5892594600018</v>
      </c>
      <c r="E20" s="38">
        <f t="shared" si="2"/>
        <v>-392.49881469699852</v>
      </c>
      <c r="F20" s="38">
        <f t="shared" si="2"/>
        <v>-641.15949105999994</v>
      </c>
      <c r="G20" s="38">
        <f t="shared" si="2"/>
        <v>-312.63990472000091</v>
      </c>
      <c r="H20" s="38">
        <f t="shared" si="2"/>
        <v>-965.36066612999934</v>
      </c>
      <c r="I20" s="38">
        <f t="shared" si="2"/>
        <v>-66.743980910001127</v>
      </c>
      <c r="J20" s="38">
        <f t="shared" si="2"/>
        <v>-254.87191854000005</v>
      </c>
      <c r="K20" s="38">
        <f t="shared" si="2"/>
        <v>-157.92620375999783</v>
      </c>
      <c r="L20" s="38">
        <f t="shared" si="2"/>
        <v>-485.81856291999941</v>
      </c>
      <c r="M20" s="38">
        <f t="shared" si="2"/>
        <v>734.88830785999926</v>
      </c>
      <c r="N20" s="74">
        <v>7</v>
      </c>
    </row>
    <row r="21" spans="1:14" s="11" customFormat="1" ht="14.85" customHeight="1" x14ac:dyDescent="0.2">
      <c r="A21" s="2">
        <v>8</v>
      </c>
      <c r="B21" s="23" t="s">
        <v>22</v>
      </c>
      <c r="C21" s="43">
        <f>SUM(C22,C23,C24,C25,C26,C27)</f>
        <v>40765.413227213001</v>
      </c>
      <c r="D21" s="43">
        <f t="shared" ref="D21:M21" si="3">SUM(D22,D23,D24,D25,D26,D27)</f>
        <v>9883.2763400299991</v>
      </c>
      <c r="E21" s="43">
        <f t="shared" si="3"/>
        <v>9967.6463326430021</v>
      </c>
      <c r="F21" s="43">
        <f t="shared" si="3"/>
        <v>10440.524613039999</v>
      </c>
      <c r="G21" s="43">
        <f t="shared" si="3"/>
        <v>10473.965941499999</v>
      </c>
      <c r="H21" s="43">
        <f t="shared" si="3"/>
        <v>42058.215976469997</v>
      </c>
      <c r="I21" s="43">
        <f t="shared" si="3"/>
        <v>10266.493210599998</v>
      </c>
      <c r="J21" s="43">
        <f t="shared" si="3"/>
        <v>10318.680263180002</v>
      </c>
      <c r="K21" s="43">
        <f t="shared" si="3"/>
        <v>10764.191518530002</v>
      </c>
      <c r="L21" s="43">
        <f t="shared" si="3"/>
        <v>10708.850984160001</v>
      </c>
      <c r="M21" s="43">
        <f t="shared" si="3"/>
        <v>11762.057354789998</v>
      </c>
      <c r="N21" s="74">
        <v>8</v>
      </c>
    </row>
    <row r="22" spans="1:14" s="11" customFormat="1" ht="14.1" customHeight="1" x14ac:dyDescent="0.2">
      <c r="A22" s="2">
        <v>9</v>
      </c>
      <c r="B22" s="23" t="s">
        <v>16</v>
      </c>
      <c r="C22" s="38">
        <f>SUM(C29,C36,C43)</f>
        <v>10845.00667078</v>
      </c>
      <c r="D22" s="38">
        <f t="shared" ref="D22:M22" si="4">SUM(D29,D36,D43)</f>
        <v>2536.7689629900001</v>
      </c>
      <c r="E22" s="38">
        <f t="shared" si="4"/>
        <v>2558.0694981299998</v>
      </c>
      <c r="F22" s="38">
        <f t="shared" si="4"/>
        <v>2913.8661184600001</v>
      </c>
      <c r="G22" s="38">
        <f t="shared" si="4"/>
        <v>2836.3020912000002</v>
      </c>
      <c r="H22" s="38">
        <f t="shared" si="4"/>
        <v>9460.7527577799992</v>
      </c>
      <c r="I22" s="38">
        <f t="shared" si="4"/>
        <v>2375.9616713</v>
      </c>
      <c r="J22" s="38">
        <f t="shared" si="4"/>
        <v>2331.8860778600006</v>
      </c>
      <c r="K22" s="38">
        <f t="shared" si="4"/>
        <v>2440.2191379800001</v>
      </c>
      <c r="L22" s="38">
        <f t="shared" si="4"/>
        <v>2312.6858706400003</v>
      </c>
      <c r="M22" s="38">
        <f t="shared" si="4"/>
        <v>2945.4156869899998</v>
      </c>
      <c r="N22" s="74">
        <v>9</v>
      </c>
    </row>
    <row r="23" spans="1:14" s="11" customFormat="1" ht="14.1" customHeight="1" x14ac:dyDescent="0.2">
      <c r="A23" s="2">
        <v>10</v>
      </c>
      <c r="B23" s="23" t="s">
        <v>17</v>
      </c>
      <c r="C23" s="38">
        <f t="shared" ref="C23:M27" si="5">SUM(C30,C37,C44)</f>
        <v>2642.8300984299999</v>
      </c>
      <c r="D23" s="38">
        <f t="shared" si="5"/>
        <v>626.75964196999996</v>
      </c>
      <c r="E23" s="38">
        <f t="shared" si="5"/>
        <v>673.49191845999997</v>
      </c>
      <c r="F23" s="38">
        <f t="shared" si="5"/>
        <v>668.52958811999997</v>
      </c>
      <c r="G23" s="38">
        <f t="shared" si="5"/>
        <v>674.04894988000001</v>
      </c>
      <c r="H23" s="38">
        <f t="shared" si="5"/>
        <v>2680.3199097199999</v>
      </c>
      <c r="I23" s="38">
        <f t="shared" si="5"/>
        <v>649.18378078000001</v>
      </c>
      <c r="J23" s="38">
        <f t="shared" si="5"/>
        <v>673.83708350000006</v>
      </c>
      <c r="K23" s="38">
        <f t="shared" si="5"/>
        <v>678.97093131999998</v>
      </c>
      <c r="L23" s="38">
        <f t="shared" si="5"/>
        <v>678.32811412000001</v>
      </c>
      <c r="M23" s="38">
        <f t="shared" si="5"/>
        <v>644.51758941999992</v>
      </c>
      <c r="N23" s="74">
        <v>10</v>
      </c>
    </row>
    <row r="24" spans="1:14" s="11" customFormat="1" ht="14.1" customHeight="1" x14ac:dyDescent="0.2">
      <c r="A24" s="2">
        <v>11</v>
      </c>
      <c r="B24" s="23" t="s">
        <v>18</v>
      </c>
      <c r="C24" s="38">
        <f t="shared" si="5"/>
        <v>1023.4796817</v>
      </c>
      <c r="D24" s="38">
        <f t="shared" si="5"/>
        <v>361.58903429999998</v>
      </c>
      <c r="E24" s="38">
        <f t="shared" si="5"/>
        <v>220.87648112000002</v>
      </c>
      <c r="F24" s="38">
        <f t="shared" si="5"/>
        <v>221.12092220999997</v>
      </c>
      <c r="G24" s="38">
        <f t="shared" si="5"/>
        <v>219.89324407000001</v>
      </c>
      <c r="H24" s="38">
        <f t="shared" si="5"/>
        <v>936.60202486000003</v>
      </c>
      <c r="I24" s="38">
        <f t="shared" si="5"/>
        <v>204.53206394999998</v>
      </c>
      <c r="J24" s="38">
        <f t="shared" si="5"/>
        <v>238.54408336</v>
      </c>
      <c r="K24" s="38">
        <f t="shared" si="5"/>
        <v>248.78223259000001</v>
      </c>
      <c r="L24" s="38">
        <f t="shared" si="5"/>
        <v>244.74364495999998</v>
      </c>
      <c r="M24" s="38">
        <f t="shared" si="5"/>
        <v>242.22917617000002</v>
      </c>
      <c r="N24" s="74">
        <v>11</v>
      </c>
    </row>
    <row r="25" spans="1:14" s="11" customFormat="1" ht="14.1" customHeight="1" x14ac:dyDescent="0.2">
      <c r="A25" s="2">
        <v>12</v>
      </c>
      <c r="B25" s="23" t="s">
        <v>19</v>
      </c>
      <c r="C25" s="38">
        <f t="shared" si="5"/>
        <v>5176.6419999999998</v>
      </c>
      <c r="D25" s="38">
        <f t="shared" si="5"/>
        <v>1173.9739999999999</v>
      </c>
      <c r="E25" s="38">
        <f t="shared" si="5"/>
        <v>1280.569</v>
      </c>
      <c r="F25" s="38">
        <f t="shared" si="5"/>
        <v>1342.9299999999998</v>
      </c>
      <c r="G25" s="38">
        <f t="shared" si="5"/>
        <v>1379.1690000000001</v>
      </c>
      <c r="H25" s="38">
        <f t="shared" si="5"/>
        <v>6250.0559999999996</v>
      </c>
      <c r="I25" s="38">
        <f t="shared" si="5"/>
        <v>1534.9789999999998</v>
      </c>
      <c r="J25" s="38">
        <f t="shared" si="5"/>
        <v>1540.9960000000001</v>
      </c>
      <c r="K25" s="38">
        <f t="shared" si="5"/>
        <v>1581.9760000000001</v>
      </c>
      <c r="L25" s="38">
        <f t="shared" si="5"/>
        <v>1592.105</v>
      </c>
      <c r="M25" s="38">
        <f t="shared" si="5"/>
        <v>1587.6180000000002</v>
      </c>
      <c r="N25" s="74">
        <v>12</v>
      </c>
    </row>
    <row r="26" spans="1:14" s="11" customFormat="1" ht="14.1" customHeight="1" x14ac:dyDescent="0.2">
      <c r="A26" s="2">
        <v>13</v>
      </c>
      <c r="B26" s="23" t="s">
        <v>20</v>
      </c>
      <c r="C26" s="38">
        <f t="shared" si="5"/>
        <v>0</v>
      </c>
      <c r="D26" s="38">
        <f t="shared" si="5"/>
        <v>0</v>
      </c>
      <c r="E26" s="38">
        <f t="shared" si="5"/>
        <v>0</v>
      </c>
      <c r="F26" s="38">
        <f t="shared" si="5"/>
        <v>0</v>
      </c>
      <c r="G26" s="38">
        <f t="shared" si="5"/>
        <v>0</v>
      </c>
      <c r="H26" s="38">
        <f t="shared" si="5"/>
        <v>0</v>
      </c>
      <c r="I26" s="38">
        <f t="shared" si="5"/>
        <v>0</v>
      </c>
      <c r="J26" s="38">
        <f t="shared" si="5"/>
        <v>0</v>
      </c>
      <c r="K26" s="38">
        <f t="shared" si="5"/>
        <v>0</v>
      </c>
      <c r="L26" s="38">
        <f t="shared" si="5"/>
        <v>0</v>
      </c>
      <c r="M26" s="38">
        <f t="shared" si="5"/>
        <v>0</v>
      </c>
      <c r="N26" s="74">
        <v>13</v>
      </c>
    </row>
    <row r="27" spans="1:14" s="11" customFormat="1" ht="14.1" customHeight="1" x14ac:dyDescent="0.2">
      <c r="A27" s="2">
        <v>14</v>
      </c>
      <c r="B27" s="23" t="s">
        <v>21</v>
      </c>
      <c r="C27" s="38">
        <f t="shared" si="5"/>
        <v>21077.454776302999</v>
      </c>
      <c r="D27" s="38">
        <f t="shared" si="5"/>
        <v>5184.1847007699989</v>
      </c>
      <c r="E27" s="38">
        <f t="shared" si="5"/>
        <v>5234.6394349330012</v>
      </c>
      <c r="F27" s="38">
        <f t="shared" si="5"/>
        <v>5294.0779842499996</v>
      </c>
      <c r="G27" s="38">
        <f t="shared" si="5"/>
        <v>5364.5526563499998</v>
      </c>
      <c r="H27" s="38">
        <f t="shared" si="5"/>
        <v>22730.48528411</v>
      </c>
      <c r="I27" s="38">
        <f t="shared" si="5"/>
        <v>5501.8366945699991</v>
      </c>
      <c r="J27" s="38">
        <f t="shared" si="5"/>
        <v>5533.4170184599998</v>
      </c>
      <c r="K27" s="38">
        <f t="shared" si="5"/>
        <v>5814.2432166400013</v>
      </c>
      <c r="L27" s="38">
        <f t="shared" si="5"/>
        <v>5880.98835444</v>
      </c>
      <c r="M27" s="38">
        <f t="shared" si="5"/>
        <v>6342.2769022099992</v>
      </c>
      <c r="N27" s="74">
        <v>14</v>
      </c>
    </row>
    <row r="28" spans="1:14" s="11" customFormat="1" ht="14.85" customHeight="1" x14ac:dyDescent="0.2">
      <c r="A28" s="2">
        <v>15</v>
      </c>
      <c r="B28" s="23" t="s">
        <v>23</v>
      </c>
      <c r="C28" s="43">
        <f>SUM(C29,C30,C31,C32,C33,C34)</f>
        <v>16009.45662092</v>
      </c>
      <c r="D28" s="43">
        <f t="shared" ref="D28:G28" si="6">SUM(D29,D30,D31,D32,D33,D34)</f>
        <v>3644.1783620199999</v>
      </c>
      <c r="E28" s="43">
        <f t="shared" si="6"/>
        <v>3827.2987079299996</v>
      </c>
      <c r="F28" s="43">
        <f t="shared" si="6"/>
        <v>4331.0723365799995</v>
      </c>
      <c r="G28" s="43">
        <f t="shared" si="6"/>
        <v>4206.9072143900003</v>
      </c>
      <c r="H28" s="43">
        <f>SUM(H29,H30,H31,H32,H33,H34)</f>
        <v>15709.499228769999</v>
      </c>
      <c r="I28" s="43">
        <f t="shared" ref="I28:M28" si="7">SUM(I29,I30,I31,I32,I33,I34)</f>
        <v>3673.9036447899998</v>
      </c>
      <c r="J28" s="43">
        <f t="shared" si="7"/>
        <v>3886.6293138000001</v>
      </c>
      <c r="K28" s="43">
        <f t="shared" si="7"/>
        <v>4179.9566923399998</v>
      </c>
      <c r="L28" s="43">
        <f t="shared" si="7"/>
        <v>3969.00957784</v>
      </c>
      <c r="M28" s="43">
        <f t="shared" si="7"/>
        <v>4691.3356210099992</v>
      </c>
      <c r="N28" s="74">
        <v>15</v>
      </c>
    </row>
    <row r="29" spans="1:14" s="11" customFormat="1" ht="14.1" customHeight="1" x14ac:dyDescent="0.2">
      <c r="A29" s="2">
        <v>16</v>
      </c>
      <c r="B29" s="24" t="s">
        <v>16</v>
      </c>
      <c r="C29" s="38">
        <f>SUM(D29,E29,F29,G29)</f>
        <v>10829.158207</v>
      </c>
      <c r="D29" s="38">
        <v>2526.299172</v>
      </c>
      <c r="E29" s="38">
        <v>2556.3630309999999</v>
      </c>
      <c r="F29" s="38">
        <v>2912.6637949999999</v>
      </c>
      <c r="G29" s="38">
        <v>2833.8322090000001</v>
      </c>
      <c r="H29" s="38">
        <f>SUM(I29,J29,K29,L29)</f>
        <v>9452.2669129999995</v>
      </c>
      <c r="I29" s="39">
        <v>2369.2391400000001</v>
      </c>
      <c r="J29" s="39">
        <v>2330.6576590000004</v>
      </c>
      <c r="K29" s="39">
        <v>2439.8940640000001</v>
      </c>
      <c r="L29" s="39">
        <v>2312.4760500000002</v>
      </c>
      <c r="M29" s="39">
        <v>2941.179729</v>
      </c>
      <c r="N29" s="74">
        <v>16</v>
      </c>
    </row>
    <row r="30" spans="1:14" s="11" customFormat="1" ht="14.1" customHeight="1" x14ac:dyDescent="0.2">
      <c r="A30" s="2">
        <v>17</v>
      </c>
      <c r="B30" s="24" t="s">
        <v>17</v>
      </c>
      <c r="C30" s="38">
        <f t="shared" ref="C30:C34" si="8">SUM(D30,E30,F30,G30)</f>
        <v>0</v>
      </c>
      <c r="D30" s="38">
        <v>0</v>
      </c>
      <c r="E30" s="38">
        <v>0</v>
      </c>
      <c r="F30" s="38">
        <v>0</v>
      </c>
      <c r="G30" s="38">
        <v>0</v>
      </c>
      <c r="H30" s="38">
        <f t="shared" ref="H30:H34" si="9">SUM(I30,J30,K30,L30)</f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74">
        <v>17</v>
      </c>
    </row>
    <row r="31" spans="1:14" s="11" customFormat="1" ht="14.1" customHeight="1" x14ac:dyDescent="0.2">
      <c r="A31" s="2">
        <v>18</v>
      </c>
      <c r="B31" s="24" t="s">
        <v>18</v>
      </c>
      <c r="C31" s="38">
        <f t="shared" si="8"/>
        <v>0</v>
      </c>
      <c r="D31" s="38">
        <v>0</v>
      </c>
      <c r="E31" s="38">
        <v>0</v>
      </c>
      <c r="F31" s="38">
        <v>0</v>
      </c>
      <c r="G31" s="38">
        <v>0</v>
      </c>
      <c r="H31" s="38">
        <f t="shared" si="9"/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74">
        <v>18</v>
      </c>
    </row>
    <row r="32" spans="1:14" s="11" customFormat="1" ht="14.1" customHeight="1" x14ac:dyDescent="0.2">
      <c r="A32" s="2">
        <v>19</v>
      </c>
      <c r="B32" s="24" t="s">
        <v>19</v>
      </c>
      <c r="C32" s="38">
        <f t="shared" si="8"/>
        <v>0</v>
      </c>
      <c r="D32" s="38">
        <v>0</v>
      </c>
      <c r="E32" s="38">
        <v>0</v>
      </c>
      <c r="F32" s="38">
        <v>0</v>
      </c>
      <c r="G32" s="38">
        <v>0</v>
      </c>
      <c r="H32" s="38">
        <f t="shared" si="9"/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74">
        <v>19</v>
      </c>
    </row>
    <row r="33" spans="1:14" s="11" customFormat="1" ht="14.1" customHeight="1" x14ac:dyDescent="0.2">
      <c r="A33" s="2">
        <v>20</v>
      </c>
      <c r="B33" s="24" t="s">
        <v>20</v>
      </c>
      <c r="C33" s="38">
        <f t="shared" si="8"/>
        <v>0</v>
      </c>
      <c r="D33" s="38">
        <v>0</v>
      </c>
      <c r="E33" s="38">
        <v>0</v>
      </c>
      <c r="F33" s="38">
        <v>0</v>
      </c>
      <c r="G33" s="38">
        <v>0</v>
      </c>
      <c r="H33" s="38">
        <f t="shared" si="9"/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74">
        <v>20</v>
      </c>
    </row>
    <row r="34" spans="1:14" s="11" customFormat="1" ht="14.1" customHeight="1" x14ac:dyDescent="0.2">
      <c r="A34" s="2">
        <v>21</v>
      </c>
      <c r="B34" s="24" t="s">
        <v>21</v>
      </c>
      <c r="C34" s="38">
        <f t="shared" si="8"/>
        <v>5180.2984139199998</v>
      </c>
      <c r="D34" s="38">
        <v>1117.8791900199999</v>
      </c>
      <c r="E34" s="38">
        <v>1270.9356769299998</v>
      </c>
      <c r="F34" s="38">
        <v>1418.4085415799996</v>
      </c>
      <c r="G34" s="38">
        <v>1373.0750053900001</v>
      </c>
      <c r="H34" s="38">
        <f t="shared" si="9"/>
        <v>6257.2323157699993</v>
      </c>
      <c r="I34" s="39">
        <v>1304.6645047899997</v>
      </c>
      <c r="J34" s="39">
        <v>1555.9716547999997</v>
      </c>
      <c r="K34" s="39">
        <v>1740.0626283399997</v>
      </c>
      <c r="L34" s="39">
        <v>1656.5335278399998</v>
      </c>
      <c r="M34" s="39">
        <v>1750.1558920099992</v>
      </c>
      <c r="N34" s="74">
        <v>21</v>
      </c>
    </row>
    <row r="35" spans="1:14" s="11" customFormat="1" ht="14.85" customHeight="1" x14ac:dyDescent="0.2">
      <c r="A35" s="2">
        <v>22</v>
      </c>
      <c r="B35" s="23" t="s">
        <v>24</v>
      </c>
      <c r="C35" s="43">
        <f>SUM(C36,C37,C38,C39,C40,C41)</f>
        <v>20404.731639913</v>
      </c>
      <c r="D35" s="43">
        <f t="shared" ref="D35:G35" si="10">SUM(D36,D37,D38,D39,D40,D41)</f>
        <v>5083.9383762400003</v>
      </c>
      <c r="E35" s="43">
        <f t="shared" si="10"/>
        <v>5075.5216379430003</v>
      </c>
      <c r="F35" s="43">
        <f t="shared" si="10"/>
        <v>5042.1067433999997</v>
      </c>
      <c r="G35" s="43">
        <f t="shared" si="10"/>
        <v>5203.1648823299993</v>
      </c>
      <c r="H35" s="43">
        <f>SUM(H36,H37,H38,H39,H40,H41)</f>
        <v>21988.987444570001</v>
      </c>
      <c r="I35" s="43">
        <f t="shared" ref="I35:M35" si="11">SUM(I36,I37,I38,I39,I40,I41)</f>
        <v>5555.3718985199994</v>
      </c>
      <c r="J35" s="43">
        <f t="shared" si="11"/>
        <v>5333.2301867800006</v>
      </c>
      <c r="K35" s="43">
        <f t="shared" si="11"/>
        <v>5471.8464971300018</v>
      </c>
      <c r="L35" s="43">
        <f t="shared" si="11"/>
        <v>5628.5388621399998</v>
      </c>
      <c r="M35" s="43">
        <f t="shared" si="11"/>
        <v>5998.5380345499998</v>
      </c>
      <c r="N35" s="74">
        <v>22</v>
      </c>
    </row>
    <row r="36" spans="1:14" s="11" customFormat="1" ht="14.1" customHeight="1" x14ac:dyDescent="0.2">
      <c r="A36" s="2">
        <v>23</v>
      </c>
      <c r="B36" s="24" t="s">
        <v>16</v>
      </c>
      <c r="C36" s="38">
        <f>SUM(D36,E36,F36,G36)</f>
        <v>14.95906879</v>
      </c>
      <c r="D36" s="38">
        <v>9.5958947800000001</v>
      </c>
      <c r="E36" s="38">
        <v>1.5397471700000001</v>
      </c>
      <c r="F36" s="38">
        <v>1.2775721100000001</v>
      </c>
      <c r="G36" s="38">
        <v>2.5458547299999998</v>
      </c>
      <c r="H36" s="38">
        <f>SUM(I36,J36,K36,L36)</f>
        <v>7.897617509999999</v>
      </c>
      <c r="I36" s="39">
        <v>6.2793320199999991</v>
      </c>
      <c r="J36" s="39">
        <v>1.2264795800000001</v>
      </c>
      <c r="K36" s="39">
        <v>0.18780929999999998</v>
      </c>
      <c r="L36" s="39">
        <v>0.20399661000000002</v>
      </c>
      <c r="M36" s="39">
        <v>3.6418484499999999</v>
      </c>
      <c r="N36" s="74">
        <v>23</v>
      </c>
    </row>
    <row r="37" spans="1:14" s="11" customFormat="1" ht="14.1" customHeight="1" x14ac:dyDescent="0.2">
      <c r="A37" s="2">
        <v>24</v>
      </c>
      <c r="B37" s="24" t="s">
        <v>17</v>
      </c>
      <c r="C37" s="38">
        <f t="shared" ref="C37:C41" si="12">SUM(D37,E37,F37,G37)</f>
        <v>167.25543605999999</v>
      </c>
      <c r="D37" s="38">
        <v>31.797221279999999</v>
      </c>
      <c r="E37" s="38">
        <v>56.450480849999991</v>
      </c>
      <c r="F37" s="38">
        <v>40.963213979999999</v>
      </c>
      <c r="G37" s="38">
        <v>38.044519950000002</v>
      </c>
      <c r="H37" s="38">
        <f t="shared" ref="H37:H41" si="13">SUM(I37,J37,K37,L37)</f>
        <v>180.01260295999998</v>
      </c>
      <c r="I37" s="39">
        <v>39.744047289999997</v>
      </c>
      <c r="J37" s="39">
        <v>54.909085330000003</v>
      </c>
      <c r="K37" s="39">
        <v>41.100848790000001</v>
      </c>
      <c r="L37" s="39">
        <v>44.258621550000001</v>
      </c>
      <c r="M37" s="39">
        <v>44.613391159999999</v>
      </c>
      <c r="N37" s="74">
        <v>24</v>
      </c>
    </row>
    <row r="38" spans="1:14" s="11" customFormat="1" ht="14.1" customHeight="1" x14ac:dyDescent="0.2">
      <c r="A38" s="2">
        <v>25</v>
      </c>
      <c r="B38" s="24" t="s">
        <v>18</v>
      </c>
      <c r="C38" s="38">
        <f t="shared" si="12"/>
        <v>92.262077319999989</v>
      </c>
      <c r="D38" s="38">
        <v>20.235183769999999</v>
      </c>
      <c r="E38" s="38">
        <v>23.210542830000001</v>
      </c>
      <c r="F38" s="38">
        <v>21.268366260000001</v>
      </c>
      <c r="G38" s="38">
        <v>27.547984459999999</v>
      </c>
      <c r="H38" s="38">
        <f t="shared" si="13"/>
        <v>88.866850410000012</v>
      </c>
      <c r="I38" s="39">
        <v>20.438476520000002</v>
      </c>
      <c r="J38" s="39">
        <v>22.833895869999999</v>
      </c>
      <c r="K38" s="39">
        <v>20.38213034</v>
      </c>
      <c r="L38" s="39">
        <v>25.212347680000001</v>
      </c>
      <c r="M38" s="39">
        <v>21.01595477</v>
      </c>
      <c r="N38" s="74">
        <v>25</v>
      </c>
    </row>
    <row r="39" spans="1:14" s="11" customFormat="1" ht="14.1" customHeight="1" x14ac:dyDescent="0.2">
      <c r="A39" s="2">
        <v>26</v>
      </c>
      <c r="B39" s="24" t="s">
        <v>19</v>
      </c>
      <c r="C39" s="38">
        <f t="shared" si="12"/>
        <v>4788.8339999999998</v>
      </c>
      <c r="D39" s="38">
        <v>1092.893</v>
      </c>
      <c r="E39" s="38">
        <v>1187.7559999999999</v>
      </c>
      <c r="F39" s="38">
        <v>1237.8879999999999</v>
      </c>
      <c r="G39" s="38">
        <v>1270.297</v>
      </c>
      <c r="H39" s="38">
        <f t="shared" si="13"/>
        <v>5803.0239999999994</v>
      </c>
      <c r="I39" s="39">
        <v>1432.08</v>
      </c>
      <c r="J39" s="39">
        <v>1409.713</v>
      </c>
      <c r="K39" s="39">
        <v>1476.441</v>
      </c>
      <c r="L39" s="39">
        <v>1484.79</v>
      </c>
      <c r="M39" s="39">
        <v>1496.9560000000001</v>
      </c>
      <c r="N39" s="74">
        <v>26</v>
      </c>
    </row>
    <row r="40" spans="1:14" s="11" customFormat="1" ht="14.1" customHeight="1" x14ac:dyDescent="0.2">
      <c r="A40" s="2">
        <v>27</v>
      </c>
      <c r="B40" s="24" t="s">
        <v>20</v>
      </c>
      <c r="C40" s="38">
        <f t="shared" si="12"/>
        <v>0</v>
      </c>
      <c r="D40" s="38">
        <v>0</v>
      </c>
      <c r="E40" s="38">
        <v>0</v>
      </c>
      <c r="F40" s="38">
        <v>0</v>
      </c>
      <c r="G40" s="38">
        <v>0</v>
      </c>
      <c r="H40" s="38">
        <f t="shared" si="13"/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74">
        <v>27</v>
      </c>
    </row>
    <row r="41" spans="1:14" s="11" customFormat="1" ht="14.1" customHeight="1" x14ac:dyDescent="0.2">
      <c r="A41" s="2">
        <v>28</v>
      </c>
      <c r="B41" s="24" t="s">
        <v>21</v>
      </c>
      <c r="C41" s="38">
        <f t="shared" si="12"/>
        <v>15341.421057742999</v>
      </c>
      <c r="D41" s="38">
        <v>3929.4170764099999</v>
      </c>
      <c r="E41" s="38">
        <v>3806.5648670930009</v>
      </c>
      <c r="F41" s="38">
        <v>3740.7095910500002</v>
      </c>
      <c r="G41" s="38">
        <v>3864.7295231899993</v>
      </c>
      <c r="H41" s="38">
        <f t="shared" si="13"/>
        <v>15909.186373690001</v>
      </c>
      <c r="I41" s="39">
        <v>4056.8300426899996</v>
      </c>
      <c r="J41" s="39">
        <v>3844.5477260000007</v>
      </c>
      <c r="K41" s="39">
        <v>3933.7347087000016</v>
      </c>
      <c r="L41" s="39">
        <v>4074.0738963000003</v>
      </c>
      <c r="M41" s="39">
        <v>4432.3108401700001</v>
      </c>
      <c r="N41" s="74">
        <v>28</v>
      </c>
    </row>
    <row r="42" spans="1:14" s="11" customFormat="1" ht="14.85" customHeight="1" x14ac:dyDescent="0.2">
      <c r="A42" s="2">
        <v>29</v>
      </c>
      <c r="B42" s="23" t="s">
        <v>25</v>
      </c>
      <c r="C42" s="43">
        <f>SUM(C43,C44,C45,C46,C47,C48)</f>
        <v>4351.2249663799994</v>
      </c>
      <c r="D42" s="43">
        <f t="shared" ref="D42:G42" si="14">SUM(D43,D44,D45,D46,D47,D48)</f>
        <v>1155.1596017699999</v>
      </c>
      <c r="E42" s="43">
        <f t="shared" si="14"/>
        <v>1064.8259867700001</v>
      </c>
      <c r="F42" s="43">
        <f>SUM(F43,F44,F45,F46,F47,F48)</f>
        <v>1067.3455330600002</v>
      </c>
      <c r="G42" s="43">
        <f t="shared" si="14"/>
        <v>1063.8938447800001</v>
      </c>
      <c r="H42" s="43">
        <f>SUM(H43,H44,H45,H46,H47,H48)</f>
        <v>4359.7293031299996</v>
      </c>
      <c r="I42" s="43">
        <f t="shared" ref="I42:J42" si="15">SUM(I43,I44,I45,I46,I47,I48)</f>
        <v>1037.21766729</v>
      </c>
      <c r="J42" s="43">
        <f t="shared" si="15"/>
        <v>1098.8207625999999</v>
      </c>
      <c r="K42" s="43">
        <f>SUM(K43,K44,K45,K46,K47,K48)</f>
        <v>1112.3883290599999</v>
      </c>
      <c r="L42" s="43">
        <f t="shared" ref="L42:M42" si="16">SUM(L43,L44,L45,L46,L47,L48)</f>
        <v>1111.30254418</v>
      </c>
      <c r="M42" s="43">
        <f t="shared" si="16"/>
        <v>1072.1836992299998</v>
      </c>
      <c r="N42" s="74">
        <v>29</v>
      </c>
    </row>
    <row r="43" spans="1:14" s="11" customFormat="1" ht="14.1" customHeight="1" x14ac:dyDescent="0.2">
      <c r="A43" s="2">
        <v>30</v>
      </c>
      <c r="B43" s="24" t="s">
        <v>16</v>
      </c>
      <c r="C43" s="38">
        <f>SUM(D43,E43,F43,G43)</f>
        <v>0.88939498999999977</v>
      </c>
      <c r="D43" s="38">
        <v>0.87389620999999995</v>
      </c>
      <c r="E43" s="38">
        <v>0.16671996</v>
      </c>
      <c r="F43" s="38">
        <v>-7.524865E-2</v>
      </c>
      <c r="G43" s="38">
        <v>-7.5972529999999996E-2</v>
      </c>
      <c r="H43" s="38">
        <f>SUM(I43,J43,K43,L43)</f>
        <v>0.58822726999999997</v>
      </c>
      <c r="I43" s="39">
        <v>0.44319927999999997</v>
      </c>
      <c r="J43" s="39">
        <v>1.93928E-3</v>
      </c>
      <c r="K43" s="39">
        <v>0.13726468</v>
      </c>
      <c r="L43" s="39">
        <v>5.82403E-3</v>
      </c>
      <c r="M43" s="39">
        <v>0.59410954000000005</v>
      </c>
      <c r="N43" s="74">
        <v>30</v>
      </c>
    </row>
    <row r="44" spans="1:14" s="11" customFormat="1" ht="14.1" customHeight="1" x14ac:dyDescent="0.2">
      <c r="A44" s="2">
        <v>31</v>
      </c>
      <c r="B44" s="24" t="s">
        <v>17</v>
      </c>
      <c r="C44" s="38">
        <f t="shared" ref="C44:C48" si="17">SUM(D44,E44,F44,G44)</f>
        <v>2475.5746623699997</v>
      </c>
      <c r="D44" s="38">
        <v>594.96242068999993</v>
      </c>
      <c r="E44" s="38">
        <v>617.04143761</v>
      </c>
      <c r="F44" s="38">
        <v>627.56637413999999</v>
      </c>
      <c r="G44" s="38">
        <v>636.00442993000001</v>
      </c>
      <c r="H44" s="38">
        <f t="shared" ref="H44:H48" si="18">SUM(I44,J44,K44,L44)</f>
        <v>2500.3073067599998</v>
      </c>
      <c r="I44" s="39">
        <v>609.43973348999998</v>
      </c>
      <c r="J44" s="39">
        <v>618.92799817000002</v>
      </c>
      <c r="K44" s="39">
        <v>637.87008252999999</v>
      </c>
      <c r="L44" s="39">
        <v>634.06949256999997</v>
      </c>
      <c r="M44" s="39">
        <v>599.90419825999993</v>
      </c>
      <c r="N44" s="74">
        <v>31</v>
      </c>
    </row>
    <row r="45" spans="1:14" s="11" customFormat="1" ht="14.1" customHeight="1" x14ac:dyDescent="0.2">
      <c r="A45" s="2">
        <v>32</v>
      </c>
      <c r="B45" s="24" t="s">
        <v>18</v>
      </c>
      <c r="C45" s="38">
        <f t="shared" si="17"/>
        <v>931.21760438000001</v>
      </c>
      <c r="D45" s="38">
        <v>341.35385052999999</v>
      </c>
      <c r="E45" s="38">
        <v>197.66593829000001</v>
      </c>
      <c r="F45" s="38">
        <v>199.85255594999998</v>
      </c>
      <c r="G45" s="38">
        <v>192.34525961</v>
      </c>
      <c r="H45" s="38">
        <f t="shared" si="18"/>
        <v>847.73517445000004</v>
      </c>
      <c r="I45" s="39">
        <v>184.09358742999999</v>
      </c>
      <c r="J45" s="39">
        <v>215.71018749000001</v>
      </c>
      <c r="K45" s="39">
        <v>228.40010225</v>
      </c>
      <c r="L45" s="39">
        <v>219.53129727999999</v>
      </c>
      <c r="M45" s="39">
        <v>221.21322140000001</v>
      </c>
      <c r="N45" s="74">
        <v>32</v>
      </c>
    </row>
    <row r="46" spans="1:14" s="11" customFormat="1" ht="14.1" customHeight="1" x14ac:dyDescent="0.2">
      <c r="A46" s="2">
        <v>33</v>
      </c>
      <c r="B46" s="24" t="s">
        <v>19</v>
      </c>
      <c r="C46" s="38">
        <f t="shared" si="17"/>
        <v>387.80800000000005</v>
      </c>
      <c r="D46" s="38">
        <v>81.080999999999989</v>
      </c>
      <c r="E46" s="38">
        <v>92.813000000000002</v>
      </c>
      <c r="F46" s="38">
        <v>105.042</v>
      </c>
      <c r="G46" s="38">
        <v>108.872</v>
      </c>
      <c r="H46" s="38">
        <f t="shared" si="18"/>
        <v>447.03199999999998</v>
      </c>
      <c r="I46" s="39">
        <v>102.899</v>
      </c>
      <c r="J46" s="39">
        <v>131.28300000000002</v>
      </c>
      <c r="K46" s="39">
        <v>105.535</v>
      </c>
      <c r="L46" s="39">
        <v>107.315</v>
      </c>
      <c r="M46" s="39">
        <v>90.662000000000006</v>
      </c>
      <c r="N46" s="74">
        <v>33</v>
      </c>
    </row>
    <row r="47" spans="1:14" s="11" customFormat="1" ht="14.1" customHeight="1" x14ac:dyDescent="0.2">
      <c r="A47" s="2">
        <v>34</v>
      </c>
      <c r="B47" s="24" t="s">
        <v>20</v>
      </c>
      <c r="C47" s="38">
        <f t="shared" si="17"/>
        <v>0</v>
      </c>
      <c r="D47" s="38">
        <v>0</v>
      </c>
      <c r="E47" s="38">
        <v>0</v>
      </c>
      <c r="F47" s="38">
        <v>0</v>
      </c>
      <c r="G47" s="38">
        <v>0</v>
      </c>
      <c r="H47" s="38">
        <f t="shared" si="18"/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74">
        <v>34</v>
      </c>
    </row>
    <row r="48" spans="1:14" s="11" customFormat="1" ht="14.1" customHeight="1" x14ac:dyDescent="0.2">
      <c r="A48" s="2">
        <v>35</v>
      </c>
      <c r="B48" s="24" t="s">
        <v>21</v>
      </c>
      <c r="C48" s="38">
        <f t="shared" si="17"/>
        <v>555.73530464000032</v>
      </c>
      <c r="D48" s="38">
        <v>136.88843433999986</v>
      </c>
      <c r="E48" s="38">
        <v>157.13889091000016</v>
      </c>
      <c r="F48" s="38">
        <v>134.95985162000028</v>
      </c>
      <c r="G48" s="38">
        <v>126.74812777000004</v>
      </c>
      <c r="H48" s="38">
        <f t="shared" si="18"/>
        <v>564.06659464999984</v>
      </c>
      <c r="I48" s="39">
        <v>140.34214709</v>
      </c>
      <c r="J48" s="39">
        <v>132.89763765999982</v>
      </c>
      <c r="K48" s="39">
        <v>140.4458795999999</v>
      </c>
      <c r="L48" s="39">
        <v>150.3809303000001</v>
      </c>
      <c r="M48" s="39">
        <v>159.81017002999997</v>
      </c>
      <c r="N48" s="74">
        <v>35</v>
      </c>
    </row>
    <row r="49" spans="1:14" s="11" customFormat="1" ht="14.85" customHeight="1" x14ac:dyDescent="0.2">
      <c r="A49" s="2">
        <v>36</v>
      </c>
      <c r="B49" s="23" t="s">
        <v>26</v>
      </c>
      <c r="C49" s="43">
        <f>SUM(C50,C51,C52,C53,C54,C55)</f>
        <v>-40013.034881369997</v>
      </c>
      <c r="D49" s="43">
        <f>SUM(D50,D51,D52,D53,D54,D55)</f>
        <v>-9766.0972296200016</v>
      </c>
      <c r="E49" s="43">
        <f t="shared" ref="E49:G49" si="19">SUM(E50,E51,E52,E53,E54,E55)</f>
        <v>-9406.1820335299999</v>
      </c>
      <c r="F49" s="43">
        <f t="shared" si="19"/>
        <v>-10887.004419199999</v>
      </c>
      <c r="G49" s="43">
        <f t="shared" si="19"/>
        <v>-9953.7511990200001</v>
      </c>
      <c r="H49" s="43">
        <f>SUM(H50,H51,H52,H53,H54,H55)</f>
        <v>-42004.937572380004</v>
      </c>
      <c r="I49" s="43">
        <f>SUM(I50,I51,I52,I53,I54,I55)</f>
        <v>-10414.232251040001</v>
      </c>
      <c r="J49" s="43">
        <f t="shared" ref="J49:M49" si="20">SUM(J50,J51,J52,J53,J54,J55)</f>
        <v>-9864.3178128100008</v>
      </c>
      <c r="K49" s="43">
        <f t="shared" si="20"/>
        <v>-11209.58129065</v>
      </c>
      <c r="L49" s="43">
        <f t="shared" si="20"/>
        <v>-10516.806217879999</v>
      </c>
      <c r="M49" s="43">
        <f t="shared" si="20"/>
        <v>-10468.597847429999</v>
      </c>
      <c r="N49" s="74">
        <v>36</v>
      </c>
    </row>
    <row r="50" spans="1:14" s="11" customFormat="1" ht="14.1" customHeight="1" x14ac:dyDescent="0.2">
      <c r="A50" s="2">
        <v>37</v>
      </c>
      <c r="B50" s="23" t="s">
        <v>16</v>
      </c>
      <c r="C50" s="38">
        <f>SUM(C57,C64,C71)</f>
        <v>-10994.21099347</v>
      </c>
      <c r="D50" s="38">
        <f t="shared" ref="D50:G50" si="21">SUM(D57,D64,D71)</f>
        <v>-2549.8638878099996</v>
      </c>
      <c r="E50" s="38">
        <f t="shared" si="21"/>
        <v>-2368.3055416699995</v>
      </c>
      <c r="F50" s="38">
        <f t="shared" si="21"/>
        <v>-3081.7481302099995</v>
      </c>
      <c r="G50" s="38">
        <f t="shared" si="21"/>
        <v>-2994.2934337799998</v>
      </c>
      <c r="H50" s="38">
        <f>SUM(H57,H64,H71)</f>
        <v>-11603.17970284</v>
      </c>
      <c r="I50" s="38">
        <f t="shared" ref="I50:M55" si="22">SUM(I57,I64,I71)</f>
        <v>-2935.5765632399998</v>
      </c>
      <c r="J50" s="38">
        <f t="shared" si="22"/>
        <v>-2658.51314985</v>
      </c>
      <c r="K50" s="38">
        <f t="shared" si="22"/>
        <v>-3171.7648553099998</v>
      </c>
      <c r="L50" s="38">
        <f t="shared" si="22"/>
        <v>-2837.3251344399996</v>
      </c>
      <c r="M50" s="38">
        <f t="shared" si="22"/>
        <v>-2887.4862610699997</v>
      </c>
      <c r="N50" s="74">
        <v>37</v>
      </c>
    </row>
    <row r="51" spans="1:14" s="11" customFormat="1" ht="14.1" customHeight="1" x14ac:dyDescent="0.2">
      <c r="A51" s="2">
        <v>38</v>
      </c>
      <c r="B51" s="23" t="s">
        <v>17</v>
      </c>
      <c r="C51" s="38">
        <f t="shared" ref="C51:L55" si="23">SUM(C58,C65,C72)</f>
        <v>-3380.9455068900002</v>
      </c>
      <c r="D51" s="38">
        <f t="shared" si="23"/>
        <v>-813.76092059999996</v>
      </c>
      <c r="E51" s="38">
        <f t="shared" si="23"/>
        <v>-915.07724801000006</v>
      </c>
      <c r="F51" s="38">
        <f t="shared" si="23"/>
        <v>-821.83943654999996</v>
      </c>
      <c r="G51" s="38">
        <f t="shared" si="23"/>
        <v>-830.26790172999995</v>
      </c>
      <c r="H51" s="38">
        <f t="shared" si="23"/>
        <v>-3545.0813305099996</v>
      </c>
      <c r="I51" s="38">
        <f t="shared" si="23"/>
        <v>-833.99389244000008</v>
      </c>
      <c r="J51" s="38">
        <f t="shared" si="23"/>
        <v>-900.92811816000005</v>
      </c>
      <c r="K51" s="38">
        <f t="shared" si="23"/>
        <v>-915.57930689</v>
      </c>
      <c r="L51" s="38">
        <f t="shared" si="23"/>
        <v>-894.58001301999991</v>
      </c>
      <c r="M51" s="38">
        <f t="shared" si="22"/>
        <v>-782.40997390000007</v>
      </c>
      <c r="N51" s="74">
        <v>38</v>
      </c>
    </row>
    <row r="52" spans="1:14" s="11" customFormat="1" ht="14.1" customHeight="1" x14ac:dyDescent="0.2">
      <c r="A52" s="2">
        <v>39</v>
      </c>
      <c r="B52" s="23" t="s">
        <v>18</v>
      </c>
      <c r="C52" s="38">
        <f t="shared" si="23"/>
        <v>-952.08440882000002</v>
      </c>
      <c r="D52" s="38">
        <f t="shared" si="23"/>
        <v>-350.91551876</v>
      </c>
      <c r="E52" s="38">
        <f t="shared" si="23"/>
        <v>-214.56806638</v>
      </c>
      <c r="F52" s="38">
        <f t="shared" si="23"/>
        <v>-197.07168462999999</v>
      </c>
      <c r="G52" s="38">
        <f t="shared" si="23"/>
        <v>-189.52913905</v>
      </c>
      <c r="H52" s="38">
        <f t="shared" si="23"/>
        <v>-883.46871221000004</v>
      </c>
      <c r="I52" s="38">
        <f t="shared" si="23"/>
        <v>-189.19500357999999</v>
      </c>
      <c r="J52" s="38">
        <f t="shared" si="23"/>
        <v>-227.10758440000004</v>
      </c>
      <c r="K52" s="38">
        <f t="shared" si="23"/>
        <v>-244.30916965999998</v>
      </c>
      <c r="L52" s="38">
        <f t="shared" si="23"/>
        <v>-222.85695456999997</v>
      </c>
      <c r="M52" s="38">
        <f t="shared" si="22"/>
        <v>-230.44896849999998</v>
      </c>
      <c r="N52" s="74">
        <v>39</v>
      </c>
    </row>
    <row r="53" spans="1:14" s="11" customFormat="1" ht="14.1" customHeight="1" x14ac:dyDescent="0.2">
      <c r="A53" s="2">
        <v>40</v>
      </c>
      <c r="B53" s="23" t="s">
        <v>19</v>
      </c>
      <c r="C53" s="38">
        <f t="shared" si="23"/>
        <v>-40.886921219999998</v>
      </c>
      <c r="D53" s="38">
        <f t="shared" si="23"/>
        <v>-11.19281462</v>
      </c>
      <c r="E53" s="38">
        <f t="shared" si="23"/>
        <v>-8.9054981400000006</v>
      </c>
      <c r="F53" s="38">
        <f t="shared" si="23"/>
        <v>-10.60048166</v>
      </c>
      <c r="G53" s="38">
        <f t="shared" si="23"/>
        <v>-10.188126799999999</v>
      </c>
      <c r="H53" s="38">
        <f t="shared" si="23"/>
        <v>-37.315836969999999</v>
      </c>
      <c r="I53" s="38">
        <f t="shared" si="23"/>
        <v>-9.74843349</v>
      </c>
      <c r="J53" s="38">
        <f t="shared" si="23"/>
        <v>-9.45454522</v>
      </c>
      <c r="K53" s="38">
        <f t="shared" si="23"/>
        <v>-9.3064619799999999</v>
      </c>
      <c r="L53" s="38">
        <f t="shared" si="23"/>
        <v>-8.8063962799999995</v>
      </c>
      <c r="M53" s="38">
        <f t="shared" si="22"/>
        <v>-7.6360200899999997</v>
      </c>
      <c r="N53" s="74">
        <v>40</v>
      </c>
    </row>
    <row r="54" spans="1:14" s="11" customFormat="1" ht="14.1" customHeight="1" x14ac:dyDescent="0.2">
      <c r="A54" s="2">
        <v>41</v>
      </c>
      <c r="B54" s="23" t="s">
        <v>20</v>
      </c>
      <c r="C54" s="38">
        <f t="shared" si="23"/>
        <v>-2259.5734886400001</v>
      </c>
      <c r="D54" s="38">
        <f t="shared" si="23"/>
        <v>-754.95472689999997</v>
      </c>
      <c r="E54" s="38">
        <f t="shared" si="23"/>
        <v>-300.46850000000001</v>
      </c>
      <c r="F54" s="38">
        <f t="shared" si="23"/>
        <v>-888.36360000000002</v>
      </c>
      <c r="G54" s="38">
        <f t="shared" si="23"/>
        <v>-315.78666174</v>
      </c>
      <c r="H54" s="38">
        <f t="shared" si="23"/>
        <v>-2431.3374603700004</v>
      </c>
      <c r="I54" s="38">
        <f t="shared" si="23"/>
        <v>-899.11849999999993</v>
      </c>
      <c r="J54" s="38">
        <f t="shared" si="23"/>
        <v>-301.51919602999999</v>
      </c>
      <c r="K54" s="38">
        <f t="shared" si="23"/>
        <v>-953.3341999999999</v>
      </c>
      <c r="L54" s="38">
        <f t="shared" si="23"/>
        <v>-277.36556434000005</v>
      </c>
      <c r="M54" s="38">
        <f t="shared" si="22"/>
        <v>-948.33367337000004</v>
      </c>
      <c r="N54" s="74">
        <v>41</v>
      </c>
    </row>
    <row r="55" spans="1:14" s="11" customFormat="1" ht="14.1" customHeight="1" x14ac:dyDescent="0.2">
      <c r="A55" s="2">
        <v>42</v>
      </c>
      <c r="B55" s="23" t="s">
        <v>21</v>
      </c>
      <c r="C55" s="38">
        <f t="shared" si="23"/>
        <v>-22385.333562330001</v>
      </c>
      <c r="D55" s="38">
        <f t="shared" si="23"/>
        <v>-5285.4093609300007</v>
      </c>
      <c r="E55" s="38">
        <f t="shared" si="23"/>
        <v>-5598.8571793299998</v>
      </c>
      <c r="F55" s="38">
        <f t="shared" si="23"/>
        <v>-5887.3810861499996</v>
      </c>
      <c r="G55" s="38">
        <f t="shared" si="23"/>
        <v>-5613.6859359200007</v>
      </c>
      <c r="H55" s="38">
        <f t="shared" si="23"/>
        <v>-23504.554529479999</v>
      </c>
      <c r="I55" s="38">
        <f t="shared" si="23"/>
        <v>-5546.5998582900002</v>
      </c>
      <c r="J55" s="38">
        <f t="shared" si="23"/>
        <v>-5766.7952191499999</v>
      </c>
      <c r="K55" s="38">
        <f t="shared" si="23"/>
        <v>-5915.2872968099991</v>
      </c>
      <c r="L55" s="38">
        <f t="shared" si="23"/>
        <v>-6275.8721552299994</v>
      </c>
      <c r="M55" s="38">
        <f t="shared" si="22"/>
        <v>-5612.2829505</v>
      </c>
      <c r="N55" s="74">
        <v>42</v>
      </c>
    </row>
    <row r="56" spans="1:14" s="11" customFormat="1" ht="14.85" customHeight="1" x14ac:dyDescent="0.2">
      <c r="A56" s="2">
        <v>43</v>
      </c>
      <c r="B56" s="23" t="s">
        <v>23</v>
      </c>
      <c r="C56" s="43">
        <f>SUM(C57,C58,C59,C60,C61,C62)</f>
        <v>-26502.612657220001</v>
      </c>
      <c r="D56" s="43">
        <f t="shared" ref="D56:G56" si="24">SUM(D57,D58,D59,D60,D61,D62)</f>
        <v>-6192.7607102300008</v>
      </c>
      <c r="E56" s="43">
        <f t="shared" si="24"/>
        <v>-6479.2493290000002</v>
      </c>
      <c r="F56" s="43">
        <f t="shared" si="24"/>
        <v>-7049.0686723499994</v>
      </c>
      <c r="G56" s="43">
        <f t="shared" si="24"/>
        <v>-6781.5339456400006</v>
      </c>
      <c r="H56" s="43">
        <f>SUM(H57,H58,H59,H60,H61,H62)</f>
        <v>-28202.796757739998</v>
      </c>
      <c r="I56" s="43">
        <f t="shared" ref="I56:M56" si="25">SUM(I57,I58,I59,I60,I61,I62)</f>
        <v>-6571.1767393599994</v>
      </c>
      <c r="J56" s="43">
        <f t="shared" si="25"/>
        <v>-7052.2196079799996</v>
      </c>
      <c r="K56" s="43">
        <f t="shared" si="25"/>
        <v>-7296.4529912199996</v>
      </c>
      <c r="L56" s="43">
        <f t="shared" si="25"/>
        <v>-7282.9474191799991</v>
      </c>
      <c r="M56" s="43">
        <f t="shared" si="25"/>
        <v>-7038.1449667399993</v>
      </c>
      <c r="N56" s="74">
        <v>43</v>
      </c>
    </row>
    <row r="57" spans="1:14" s="11" customFormat="1" ht="14.1" customHeight="1" x14ac:dyDescent="0.2">
      <c r="A57" s="2">
        <v>44</v>
      </c>
      <c r="B57" s="24" t="s">
        <v>16</v>
      </c>
      <c r="C57" s="38">
        <f>SUM(D57,E57,F57,G57)</f>
        <v>-10262.597643999999</v>
      </c>
      <c r="D57" s="38">
        <v>-2396.4847519999998</v>
      </c>
      <c r="E57" s="38">
        <v>-2248.7462499999997</v>
      </c>
      <c r="F57" s="38">
        <v>-2873.3234259999999</v>
      </c>
      <c r="G57" s="38">
        <v>-2744.043216</v>
      </c>
      <c r="H57" s="38">
        <f>SUM(I57,J57,K57,L57)</f>
        <v>-10878.842268</v>
      </c>
      <c r="I57" s="39">
        <v>-2715.2141139999999</v>
      </c>
      <c r="J57" s="39">
        <v>-2518.9200380000002</v>
      </c>
      <c r="K57" s="39">
        <v>-2947.5729939999997</v>
      </c>
      <c r="L57" s="39">
        <v>-2697.1351219999997</v>
      </c>
      <c r="M57" s="39">
        <v>-2741.3605439999997</v>
      </c>
      <c r="N57" s="74">
        <v>44</v>
      </c>
    </row>
    <row r="58" spans="1:14" s="11" customFormat="1" ht="14.1" customHeight="1" x14ac:dyDescent="0.2">
      <c r="A58" s="2">
        <v>45</v>
      </c>
      <c r="B58" s="24" t="s">
        <v>17</v>
      </c>
      <c r="C58" s="38">
        <f t="shared" ref="C58:C62" si="26">SUM(D58,E58,F58,G58)</f>
        <v>0</v>
      </c>
      <c r="D58" s="38">
        <v>0</v>
      </c>
      <c r="E58" s="38">
        <v>0</v>
      </c>
      <c r="F58" s="38">
        <v>0</v>
      </c>
      <c r="G58" s="38">
        <v>0</v>
      </c>
      <c r="H58" s="38">
        <f t="shared" ref="H58:H62" si="27">SUM(I58,J58,K58,L58)</f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74">
        <v>45</v>
      </c>
    </row>
    <row r="59" spans="1:14" s="11" customFormat="1" ht="14.1" customHeight="1" x14ac:dyDescent="0.2">
      <c r="A59" s="2">
        <v>46</v>
      </c>
      <c r="B59" s="24" t="s">
        <v>18</v>
      </c>
      <c r="C59" s="38">
        <f t="shared" si="26"/>
        <v>0</v>
      </c>
      <c r="D59" s="38">
        <v>0</v>
      </c>
      <c r="E59" s="38">
        <v>0</v>
      </c>
      <c r="F59" s="38">
        <v>0</v>
      </c>
      <c r="G59" s="38">
        <v>0</v>
      </c>
      <c r="H59" s="38">
        <f t="shared" si="27"/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74">
        <v>46</v>
      </c>
    </row>
    <row r="60" spans="1:14" s="11" customFormat="1" ht="14.1" customHeight="1" x14ac:dyDescent="0.2">
      <c r="A60" s="2">
        <v>47</v>
      </c>
      <c r="B60" s="24" t="s">
        <v>19</v>
      </c>
      <c r="C60" s="38">
        <f t="shared" si="26"/>
        <v>0</v>
      </c>
      <c r="D60" s="38">
        <v>0</v>
      </c>
      <c r="E60" s="38">
        <v>0</v>
      </c>
      <c r="F60" s="38">
        <v>0</v>
      </c>
      <c r="G60" s="38">
        <v>0</v>
      </c>
      <c r="H60" s="38">
        <f t="shared" si="27"/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74">
        <v>47</v>
      </c>
    </row>
    <row r="61" spans="1:14" s="11" customFormat="1" ht="14.1" customHeight="1" x14ac:dyDescent="0.2">
      <c r="A61" s="2">
        <v>48</v>
      </c>
      <c r="B61" s="24" t="s">
        <v>20</v>
      </c>
      <c r="C61" s="38">
        <f t="shared" si="26"/>
        <v>0</v>
      </c>
      <c r="D61" s="38">
        <v>0</v>
      </c>
      <c r="E61" s="38">
        <v>0</v>
      </c>
      <c r="F61" s="38">
        <v>0</v>
      </c>
      <c r="G61" s="38">
        <v>0</v>
      </c>
      <c r="H61" s="38">
        <f t="shared" si="27"/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74">
        <v>48</v>
      </c>
    </row>
    <row r="62" spans="1:14" s="11" customFormat="1" ht="14.1" customHeight="1" x14ac:dyDescent="0.2">
      <c r="A62" s="2">
        <v>49</v>
      </c>
      <c r="B62" s="24" t="s">
        <v>21</v>
      </c>
      <c r="C62" s="38">
        <f t="shared" si="26"/>
        <v>-16240.01501322</v>
      </c>
      <c r="D62" s="38">
        <v>-3796.2759582300009</v>
      </c>
      <c r="E62" s="38">
        <v>-4230.5030790000001</v>
      </c>
      <c r="F62" s="38">
        <v>-4175.7452463499994</v>
      </c>
      <c r="G62" s="38">
        <v>-4037.4907296400006</v>
      </c>
      <c r="H62" s="38">
        <f t="shared" si="27"/>
        <v>-17323.954489739997</v>
      </c>
      <c r="I62" s="39">
        <v>-3855.9626253599995</v>
      </c>
      <c r="J62" s="39">
        <v>-4533.2995699799994</v>
      </c>
      <c r="K62" s="39">
        <v>-4348.8799972199995</v>
      </c>
      <c r="L62" s="39">
        <v>-4585.8122971799994</v>
      </c>
      <c r="M62" s="39">
        <v>-4296.7844227400001</v>
      </c>
      <c r="N62" s="74">
        <v>49</v>
      </c>
    </row>
    <row r="63" spans="1:14" s="11" customFormat="1" ht="14.45" customHeight="1" x14ac:dyDescent="0.2">
      <c r="A63" s="2">
        <v>50</v>
      </c>
      <c r="B63" s="23" t="s">
        <v>24</v>
      </c>
      <c r="C63" s="43">
        <f>SUM(C64,C65,C66,C67,C68,C69)</f>
        <v>-5562.2525877199996</v>
      </c>
      <c r="D63" s="43">
        <f t="shared" ref="D63:G63" si="28">SUM(D64,D65,D66,D67,D68,D69)</f>
        <v>-1335.9508986599999</v>
      </c>
      <c r="E63" s="43">
        <f t="shared" si="28"/>
        <v>-1210.1437476999999</v>
      </c>
      <c r="F63" s="43">
        <f t="shared" si="28"/>
        <v>-1516.5779694299999</v>
      </c>
      <c r="G63" s="43">
        <f t="shared" si="28"/>
        <v>-1499.5799719300001</v>
      </c>
      <c r="H63" s="43">
        <f>SUM(H64,H65,H66,H67,H68,H69)</f>
        <v>-5666.1906496399997</v>
      </c>
      <c r="I63" s="43">
        <f t="shared" ref="I63:M63" si="29">SUM(I64,I65,I66,I67,I68,I69)</f>
        <v>-1438.7470581100001</v>
      </c>
      <c r="J63" s="43">
        <f t="shared" si="29"/>
        <v>-1234.2872159099998</v>
      </c>
      <c r="K63" s="43">
        <f t="shared" si="29"/>
        <v>-1516.9839066899999</v>
      </c>
      <c r="L63" s="43">
        <f t="shared" si="29"/>
        <v>-1476.1724689299999</v>
      </c>
      <c r="M63" s="43">
        <f t="shared" si="29"/>
        <v>-1351.8053183100003</v>
      </c>
      <c r="N63" s="74">
        <v>50</v>
      </c>
    </row>
    <row r="64" spans="1:14" s="11" customFormat="1" ht="13.7" customHeight="1" x14ac:dyDescent="0.2">
      <c r="A64" s="2">
        <v>51</v>
      </c>
      <c r="B64" s="24" t="s">
        <v>16</v>
      </c>
      <c r="C64" s="38">
        <f>SUM(D64,E64,F64,G64)</f>
        <v>-542.22844037999994</v>
      </c>
      <c r="D64" s="38">
        <v>-115.56731547</v>
      </c>
      <c r="E64" s="38">
        <v>-91.674661479999997</v>
      </c>
      <c r="F64" s="38">
        <v>-189.32860370000003</v>
      </c>
      <c r="G64" s="38">
        <v>-145.65785972999998</v>
      </c>
      <c r="H64" s="38">
        <f>SUM(I64,J64,K64,L64)</f>
        <v>-495.71656287999997</v>
      </c>
      <c r="I64" s="39">
        <v>-133.88992167999999</v>
      </c>
      <c r="J64" s="39">
        <v>-111.84737580999999</v>
      </c>
      <c r="K64" s="39">
        <v>-151.00873128999999</v>
      </c>
      <c r="L64" s="39">
        <v>-98.970534099999995</v>
      </c>
      <c r="M64" s="39">
        <v>-98.200556199999994</v>
      </c>
      <c r="N64" s="74">
        <v>51</v>
      </c>
    </row>
    <row r="65" spans="1:14" s="11" customFormat="1" ht="13.7" customHeight="1" x14ac:dyDescent="0.2">
      <c r="A65" s="2">
        <v>52</v>
      </c>
      <c r="B65" s="24" t="s">
        <v>17</v>
      </c>
      <c r="C65" s="38">
        <f t="shared" ref="C65:C69" si="30">SUM(D65,E65,F65,G65)</f>
        <v>-53.879821939999999</v>
      </c>
      <c r="D65" s="38">
        <v>-11.12081223</v>
      </c>
      <c r="E65" s="38">
        <v>-11.86829221</v>
      </c>
      <c r="F65" s="38">
        <v>-13.26371149</v>
      </c>
      <c r="G65" s="38">
        <v>-17.627006009999999</v>
      </c>
      <c r="H65" s="38">
        <f t="shared" ref="H65:H69" si="31">SUM(I65,J65,K65,L65)</f>
        <v>-56.440098300000002</v>
      </c>
      <c r="I65" s="39">
        <v>-12.518073920000001</v>
      </c>
      <c r="J65" s="39">
        <v>-12.984489140000001</v>
      </c>
      <c r="K65" s="39">
        <v>-12.751453339999999</v>
      </c>
      <c r="L65" s="39">
        <v>-18.186081900000001</v>
      </c>
      <c r="M65" s="39">
        <v>-14.50985002</v>
      </c>
      <c r="N65" s="74">
        <v>52</v>
      </c>
    </row>
    <row r="66" spans="1:14" s="11" customFormat="1" ht="13.7" customHeight="1" x14ac:dyDescent="0.2">
      <c r="A66" s="2">
        <v>53</v>
      </c>
      <c r="B66" s="24" t="s">
        <v>18</v>
      </c>
      <c r="C66" s="38">
        <f t="shared" si="30"/>
        <v>-25.739375949999999</v>
      </c>
      <c r="D66" s="38">
        <v>-6.4311158600000002</v>
      </c>
      <c r="E66" s="38">
        <v>-6.4790556199999996</v>
      </c>
      <c r="F66" s="38">
        <v>-6.5022791099999999</v>
      </c>
      <c r="G66" s="38">
        <v>-6.3269253599999997</v>
      </c>
      <c r="H66" s="38">
        <f t="shared" si="31"/>
        <v>-26.970892860000003</v>
      </c>
      <c r="I66" s="39">
        <v>-6.3078991100000001</v>
      </c>
      <c r="J66" s="39">
        <v>-7.5262920800000002</v>
      </c>
      <c r="K66" s="39">
        <v>-6.5298768799999998</v>
      </c>
      <c r="L66" s="39">
        <v>-6.6068247900000001</v>
      </c>
      <c r="M66" s="39">
        <v>-7.0816431499999997</v>
      </c>
      <c r="N66" s="74">
        <v>53</v>
      </c>
    </row>
    <row r="67" spans="1:14" s="11" customFormat="1" ht="13.7" customHeight="1" x14ac:dyDescent="0.2">
      <c r="A67" s="2">
        <v>54</v>
      </c>
      <c r="B67" s="24" t="s">
        <v>19</v>
      </c>
      <c r="C67" s="38">
        <f t="shared" si="30"/>
        <v>0</v>
      </c>
      <c r="D67" s="38">
        <v>0</v>
      </c>
      <c r="E67" s="38">
        <v>0</v>
      </c>
      <c r="F67" s="38">
        <v>0</v>
      </c>
      <c r="G67" s="38">
        <v>0</v>
      </c>
      <c r="H67" s="38">
        <f t="shared" si="31"/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74">
        <v>54</v>
      </c>
    </row>
    <row r="68" spans="1:14" s="11" customFormat="1" ht="13.7" customHeight="1" x14ac:dyDescent="0.2">
      <c r="A68" s="2">
        <v>55</v>
      </c>
      <c r="B68" s="24" t="s">
        <v>20</v>
      </c>
      <c r="C68" s="38">
        <f t="shared" si="30"/>
        <v>-28.273051970000001</v>
      </c>
      <c r="D68" s="38">
        <v>-3.9234519699999999</v>
      </c>
      <c r="E68" s="38">
        <v>-4.9001000000000001</v>
      </c>
      <c r="F68" s="38">
        <v>-1.8704000000000001</v>
      </c>
      <c r="G68" s="38">
        <v>-17.5791</v>
      </c>
      <c r="H68" s="38">
        <f t="shared" si="31"/>
        <v>-95.072668230000005</v>
      </c>
      <c r="I68" s="39">
        <v>-21.171299999999999</v>
      </c>
      <c r="J68" s="39">
        <v>-14.822100000000001</v>
      </c>
      <c r="K68" s="39">
        <v>-56.2742</v>
      </c>
      <c r="L68" s="39">
        <v>-2.8050682299999998</v>
      </c>
      <c r="M68" s="39">
        <v>-46.090929369999998</v>
      </c>
      <c r="N68" s="74">
        <v>55</v>
      </c>
    </row>
    <row r="69" spans="1:14" s="11" customFormat="1" ht="13.7" customHeight="1" x14ac:dyDescent="0.2">
      <c r="A69" s="2">
        <v>56</v>
      </c>
      <c r="B69" s="24" t="s">
        <v>21</v>
      </c>
      <c r="C69" s="38">
        <f t="shared" si="30"/>
        <v>-4912.1318974799997</v>
      </c>
      <c r="D69" s="38">
        <v>-1198.9082031299999</v>
      </c>
      <c r="E69" s="38">
        <v>-1095.22163839</v>
      </c>
      <c r="F69" s="38">
        <v>-1305.61297513</v>
      </c>
      <c r="G69" s="38">
        <v>-1312.38908083</v>
      </c>
      <c r="H69" s="38">
        <f t="shared" si="31"/>
        <v>-4991.9904273699995</v>
      </c>
      <c r="I69" s="39">
        <v>-1264.8598634000002</v>
      </c>
      <c r="J69" s="39">
        <v>-1087.1069588799999</v>
      </c>
      <c r="K69" s="39">
        <v>-1290.4196451799999</v>
      </c>
      <c r="L69" s="39">
        <v>-1349.60395991</v>
      </c>
      <c r="M69" s="39">
        <v>-1185.9223395700003</v>
      </c>
      <c r="N69" s="74">
        <v>56</v>
      </c>
    </row>
    <row r="70" spans="1:14" s="11" customFormat="1" ht="14.45" customHeight="1" x14ac:dyDescent="0.2">
      <c r="A70" s="2">
        <v>57</v>
      </c>
      <c r="B70" s="23" t="s">
        <v>25</v>
      </c>
      <c r="C70" s="43">
        <f>SUM(C71,C72,C73,C74,C75,C76)</f>
        <v>-7948.1696364299996</v>
      </c>
      <c r="D70" s="43">
        <f t="shared" ref="D70:G70" si="32">SUM(D71,D72,D73,D74,D75,D76)</f>
        <v>-2237.38562073</v>
      </c>
      <c r="E70" s="43">
        <f t="shared" si="32"/>
        <v>-1716.7889568299997</v>
      </c>
      <c r="F70" s="43">
        <f t="shared" si="32"/>
        <v>-2321.3577774200007</v>
      </c>
      <c r="G70" s="43">
        <f t="shared" si="32"/>
        <v>-1672.6372814500003</v>
      </c>
      <c r="H70" s="43">
        <f>SUM(H71,H72,H73,H74,H75,H76)</f>
        <v>-8135.9501650000002</v>
      </c>
      <c r="I70" s="43">
        <f t="shared" ref="I70:M70" si="33">SUM(I71,I72,I73,I74,I75,I76)</f>
        <v>-2404.3084535700004</v>
      </c>
      <c r="J70" s="43">
        <f t="shared" si="33"/>
        <v>-1577.8109889200002</v>
      </c>
      <c r="K70" s="43">
        <f t="shared" si="33"/>
        <v>-2396.1443927399996</v>
      </c>
      <c r="L70" s="43">
        <f t="shared" si="33"/>
        <v>-1757.6863297700002</v>
      </c>
      <c r="M70" s="43">
        <f t="shared" si="33"/>
        <v>-2078.6475623800002</v>
      </c>
      <c r="N70" s="74">
        <v>57</v>
      </c>
    </row>
    <row r="71" spans="1:14" s="11" customFormat="1" ht="13.7" customHeight="1" x14ac:dyDescent="0.2">
      <c r="A71" s="2">
        <v>58</v>
      </c>
      <c r="B71" s="24" t="s">
        <v>16</v>
      </c>
      <c r="C71" s="38">
        <f>SUM(D71,E71,F71,G71)</f>
        <v>-189.38490909000001</v>
      </c>
      <c r="D71" s="38">
        <v>-37.811820339999997</v>
      </c>
      <c r="E71" s="38">
        <v>-27.884630189999999</v>
      </c>
      <c r="F71" s="38">
        <v>-19.096100509999999</v>
      </c>
      <c r="G71" s="38">
        <v>-104.59235805</v>
      </c>
      <c r="H71" s="38">
        <f>SUM(I71,J71,K71,L71)</f>
        <v>-228.62087195999999</v>
      </c>
      <c r="I71" s="39">
        <v>-86.472527559999989</v>
      </c>
      <c r="J71" s="39">
        <v>-27.745736040000004</v>
      </c>
      <c r="K71" s="39">
        <v>-73.183130019999993</v>
      </c>
      <c r="L71" s="39">
        <v>-41.219478339999995</v>
      </c>
      <c r="M71" s="39">
        <v>-47.925160869999999</v>
      </c>
      <c r="N71" s="74">
        <v>58</v>
      </c>
    </row>
    <row r="72" spans="1:14" s="11" customFormat="1" ht="13.7" customHeight="1" x14ac:dyDescent="0.2">
      <c r="A72" s="2">
        <v>59</v>
      </c>
      <c r="B72" s="24" t="s">
        <v>17</v>
      </c>
      <c r="C72" s="38">
        <f t="shared" ref="C72:C76" si="34">SUM(D72,E72,F72,G72)</f>
        <v>-3327.0656849500001</v>
      </c>
      <c r="D72" s="38">
        <v>-802.64010837000001</v>
      </c>
      <c r="E72" s="38">
        <v>-903.20895580000001</v>
      </c>
      <c r="F72" s="38">
        <v>-808.57572505999997</v>
      </c>
      <c r="G72" s="38">
        <v>-812.64089572</v>
      </c>
      <c r="H72" s="38">
        <f t="shared" ref="H72:H76" si="35">SUM(I72,J72,K72,L72)</f>
        <v>-3488.6412322099995</v>
      </c>
      <c r="I72" s="39">
        <v>-821.47581852000008</v>
      </c>
      <c r="J72" s="39">
        <v>-887.94362902</v>
      </c>
      <c r="K72" s="39">
        <v>-902.82785354999999</v>
      </c>
      <c r="L72" s="39">
        <v>-876.39393111999993</v>
      </c>
      <c r="M72" s="39">
        <v>-767.90012388000002</v>
      </c>
      <c r="N72" s="74">
        <v>59</v>
      </c>
    </row>
    <row r="73" spans="1:14" s="11" customFormat="1" ht="13.7" customHeight="1" x14ac:dyDescent="0.2">
      <c r="A73" s="2">
        <v>60</v>
      </c>
      <c r="B73" s="24" t="s">
        <v>18</v>
      </c>
      <c r="C73" s="38">
        <f t="shared" si="34"/>
        <v>-926.34503287000007</v>
      </c>
      <c r="D73" s="38">
        <v>-344.48440290000002</v>
      </c>
      <c r="E73" s="38">
        <v>-208.08901076000001</v>
      </c>
      <c r="F73" s="38">
        <v>-190.56940552</v>
      </c>
      <c r="G73" s="38">
        <v>-183.20221369000001</v>
      </c>
      <c r="H73" s="38">
        <f t="shared" si="35"/>
        <v>-856.49781934999999</v>
      </c>
      <c r="I73" s="39">
        <v>-182.88710447</v>
      </c>
      <c r="J73" s="39">
        <v>-219.58129232000005</v>
      </c>
      <c r="K73" s="39">
        <v>-237.77929277999999</v>
      </c>
      <c r="L73" s="39">
        <v>-216.25012977999998</v>
      </c>
      <c r="M73" s="39">
        <v>-223.36732534999999</v>
      </c>
      <c r="N73" s="74">
        <v>60</v>
      </c>
    </row>
    <row r="74" spans="1:14" s="11" customFormat="1" ht="13.7" customHeight="1" x14ac:dyDescent="0.2">
      <c r="A74" s="2">
        <v>61</v>
      </c>
      <c r="B74" s="24" t="s">
        <v>19</v>
      </c>
      <c r="C74" s="38">
        <f t="shared" si="34"/>
        <v>-40.886921219999998</v>
      </c>
      <c r="D74" s="38">
        <v>-11.19281462</v>
      </c>
      <c r="E74" s="38">
        <v>-8.9054981400000006</v>
      </c>
      <c r="F74" s="38">
        <v>-10.60048166</v>
      </c>
      <c r="G74" s="38">
        <v>-10.188126799999999</v>
      </c>
      <c r="H74" s="38">
        <f t="shared" si="35"/>
        <v>-37.315836969999999</v>
      </c>
      <c r="I74" s="39">
        <v>-9.74843349</v>
      </c>
      <c r="J74" s="39">
        <v>-9.45454522</v>
      </c>
      <c r="K74" s="39">
        <v>-9.3064619799999999</v>
      </c>
      <c r="L74" s="39">
        <v>-8.8063962799999995</v>
      </c>
      <c r="M74" s="39">
        <v>-7.6360200899999997</v>
      </c>
      <c r="N74" s="74">
        <v>61</v>
      </c>
    </row>
    <row r="75" spans="1:14" s="11" customFormat="1" ht="13.7" customHeight="1" x14ac:dyDescent="0.2">
      <c r="A75" s="2">
        <v>62</v>
      </c>
      <c r="B75" s="24" t="s">
        <v>20</v>
      </c>
      <c r="C75" s="38">
        <f t="shared" si="34"/>
        <v>-2231.3004366700002</v>
      </c>
      <c r="D75" s="38">
        <v>-751.03127493</v>
      </c>
      <c r="E75" s="38">
        <v>-295.5684</v>
      </c>
      <c r="F75" s="38">
        <v>-886.4932</v>
      </c>
      <c r="G75" s="38">
        <v>-298.20756174000002</v>
      </c>
      <c r="H75" s="38">
        <f t="shared" si="35"/>
        <v>-2336.2647921400003</v>
      </c>
      <c r="I75" s="39">
        <v>-877.94719999999995</v>
      </c>
      <c r="J75" s="39">
        <v>-286.69709603000001</v>
      </c>
      <c r="K75" s="39">
        <v>-897.06</v>
      </c>
      <c r="L75" s="39">
        <v>-274.56049611000003</v>
      </c>
      <c r="M75" s="39">
        <v>-902.24274400000002</v>
      </c>
      <c r="N75" s="74">
        <v>62</v>
      </c>
    </row>
    <row r="76" spans="1:14" s="11" customFormat="1" ht="13.7" customHeight="1" x14ac:dyDescent="0.2">
      <c r="A76" s="2">
        <v>63</v>
      </c>
      <c r="B76" s="24" t="s">
        <v>21</v>
      </c>
      <c r="C76" s="38">
        <f t="shared" si="34"/>
        <v>-1233.1866516300006</v>
      </c>
      <c r="D76" s="38">
        <v>-290.22519956999997</v>
      </c>
      <c r="E76" s="38">
        <v>-273.13246193999987</v>
      </c>
      <c r="F76" s="38">
        <v>-406.02286467000056</v>
      </c>
      <c r="G76" s="38">
        <v>-263.80612545000025</v>
      </c>
      <c r="H76" s="38">
        <f t="shared" si="35"/>
        <v>-1188.6096123699999</v>
      </c>
      <c r="I76" s="39">
        <v>-425.7773695300001</v>
      </c>
      <c r="J76" s="39">
        <v>-146.38869029000006</v>
      </c>
      <c r="K76" s="39">
        <v>-275.98765440999955</v>
      </c>
      <c r="L76" s="39">
        <v>-340.45589814000027</v>
      </c>
      <c r="M76" s="39">
        <v>-129.57618819000015</v>
      </c>
      <c r="N76" s="74">
        <v>63</v>
      </c>
    </row>
    <row r="77" spans="1:14" s="11" customFormat="1" ht="14.45" customHeight="1" x14ac:dyDescent="0.2">
      <c r="A77" s="2">
        <v>64</v>
      </c>
      <c r="B77" s="24" t="s">
        <v>27</v>
      </c>
      <c r="C77" s="43">
        <f>SUM(C78,C79,C80,C81,C82,C83)</f>
        <v>-10493.156036299999</v>
      </c>
      <c r="D77" s="43">
        <f t="shared" ref="D77:M77" si="36">SUM(D78,D79,D80,D81,D82,D83)</f>
        <v>-2548.5823482100009</v>
      </c>
      <c r="E77" s="43">
        <f t="shared" si="36"/>
        <v>-2651.9506210700001</v>
      </c>
      <c r="F77" s="43">
        <f t="shared" si="36"/>
        <v>-2717.9963357699999</v>
      </c>
      <c r="G77" s="43">
        <f t="shared" si="36"/>
        <v>-2574.6267312500004</v>
      </c>
      <c r="H77" s="43">
        <f t="shared" si="36"/>
        <v>-12493.297528969999</v>
      </c>
      <c r="I77" s="43">
        <f t="shared" si="36"/>
        <v>-2897.2730945699996</v>
      </c>
      <c r="J77" s="43">
        <f t="shared" si="36"/>
        <v>-3165.5902941799995</v>
      </c>
      <c r="K77" s="43">
        <f t="shared" si="36"/>
        <v>-3116.4962988799994</v>
      </c>
      <c r="L77" s="43">
        <f t="shared" si="36"/>
        <v>-3313.9378413399991</v>
      </c>
      <c r="M77" s="43">
        <f t="shared" si="36"/>
        <v>-2346.8093457300006</v>
      </c>
      <c r="N77" s="74">
        <v>64</v>
      </c>
    </row>
    <row r="78" spans="1:14" s="11" customFormat="1" ht="13.7" customHeight="1" x14ac:dyDescent="0.2">
      <c r="A78" s="2">
        <v>65</v>
      </c>
      <c r="B78" s="24" t="s">
        <v>16</v>
      </c>
      <c r="C78" s="38">
        <f>SUM(C29,C57)</f>
        <v>566.56056300000091</v>
      </c>
      <c r="D78" s="38">
        <f t="shared" ref="D78:M78" si="37">SUM(D29,D57)</f>
        <v>129.81442000000015</v>
      </c>
      <c r="E78" s="38">
        <f t="shared" si="37"/>
        <v>307.61678100000017</v>
      </c>
      <c r="F78" s="38">
        <f t="shared" si="37"/>
        <v>39.34036900000001</v>
      </c>
      <c r="G78" s="38">
        <f t="shared" si="37"/>
        <v>89.788993000000119</v>
      </c>
      <c r="H78" s="38">
        <f t="shared" si="37"/>
        <v>-1426.5753550000009</v>
      </c>
      <c r="I78" s="38">
        <f t="shared" si="37"/>
        <v>-345.97497399999975</v>
      </c>
      <c r="J78" s="38">
        <f t="shared" si="37"/>
        <v>-188.26237899999978</v>
      </c>
      <c r="K78" s="38">
        <f t="shared" si="37"/>
        <v>-507.67892999999958</v>
      </c>
      <c r="L78" s="38">
        <f t="shared" si="37"/>
        <v>-384.65907199999947</v>
      </c>
      <c r="M78" s="38">
        <f t="shared" si="37"/>
        <v>199.81918500000029</v>
      </c>
      <c r="N78" s="74">
        <v>65</v>
      </c>
    </row>
    <row r="79" spans="1:14" s="11" customFormat="1" ht="13.7" customHeight="1" x14ac:dyDescent="0.2">
      <c r="A79" s="2">
        <v>66</v>
      </c>
      <c r="B79" s="24" t="s">
        <v>17</v>
      </c>
      <c r="C79" s="38">
        <f t="shared" ref="C79:M83" si="38">SUM(C30,C58)</f>
        <v>0</v>
      </c>
      <c r="D79" s="38">
        <f t="shared" si="38"/>
        <v>0</v>
      </c>
      <c r="E79" s="38">
        <f t="shared" si="38"/>
        <v>0</v>
      </c>
      <c r="F79" s="38">
        <f t="shared" si="38"/>
        <v>0</v>
      </c>
      <c r="G79" s="38">
        <f t="shared" si="38"/>
        <v>0</v>
      </c>
      <c r="H79" s="38">
        <f t="shared" si="38"/>
        <v>0</v>
      </c>
      <c r="I79" s="38">
        <f t="shared" si="38"/>
        <v>0</v>
      </c>
      <c r="J79" s="38">
        <f t="shared" si="38"/>
        <v>0</v>
      </c>
      <c r="K79" s="38">
        <f t="shared" si="38"/>
        <v>0</v>
      </c>
      <c r="L79" s="38">
        <f t="shared" si="38"/>
        <v>0</v>
      </c>
      <c r="M79" s="38">
        <f t="shared" si="38"/>
        <v>0</v>
      </c>
      <c r="N79" s="74">
        <v>66</v>
      </c>
    </row>
    <row r="80" spans="1:14" s="11" customFormat="1" ht="13.7" customHeight="1" x14ac:dyDescent="0.2">
      <c r="A80" s="2">
        <v>67</v>
      </c>
      <c r="B80" s="24" t="s">
        <v>18</v>
      </c>
      <c r="C80" s="38">
        <f t="shared" si="38"/>
        <v>0</v>
      </c>
      <c r="D80" s="38">
        <f t="shared" si="38"/>
        <v>0</v>
      </c>
      <c r="E80" s="38">
        <f t="shared" si="38"/>
        <v>0</v>
      </c>
      <c r="F80" s="38">
        <f t="shared" si="38"/>
        <v>0</v>
      </c>
      <c r="G80" s="38">
        <f t="shared" si="38"/>
        <v>0</v>
      </c>
      <c r="H80" s="38">
        <f t="shared" si="38"/>
        <v>0</v>
      </c>
      <c r="I80" s="38">
        <f t="shared" si="38"/>
        <v>0</v>
      </c>
      <c r="J80" s="38">
        <f t="shared" si="38"/>
        <v>0</v>
      </c>
      <c r="K80" s="38">
        <f t="shared" si="38"/>
        <v>0</v>
      </c>
      <c r="L80" s="38">
        <f t="shared" si="38"/>
        <v>0</v>
      </c>
      <c r="M80" s="38">
        <f t="shared" si="38"/>
        <v>0</v>
      </c>
      <c r="N80" s="74">
        <v>67</v>
      </c>
    </row>
    <row r="81" spans="1:14" s="11" customFormat="1" ht="13.7" customHeight="1" x14ac:dyDescent="0.2">
      <c r="A81" s="2">
        <v>68</v>
      </c>
      <c r="B81" s="24" t="s">
        <v>19</v>
      </c>
      <c r="C81" s="38">
        <f t="shared" si="38"/>
        <v>0</v>
      </c>
      <c r="D81" s="38">
        <f t="shared" si="38"/>
        <v>0</v>
      </c>
      <c r="E81" s="38">
        <f t="shared" si="38"/>
        <v>0</v>
      </c>
      <c r="F81" s="38">
        <f t="shared" si="38"/>
        <v>0</v>
      </c>
      <c r="G81" s="38">
        <f t="shared" si="38"/>
        <v>0</v>
      </c>
      <c r="H81" s="38">
        <f t="shared" si="38"/>
        <v>0</v>
      </c>
      <c r="I81" s="38">
        <f t="shared" si="38"/>
        <v>0</v>
      </c>
      <c r="J81" s="38">
        <f t="shared" si="38"/>
        <v>0</v>
      </c>
      <c r="K81" s="38">
        <f t="shared" si="38"/>
        <v>0</v>
      </c>
      <c r="L81" s="38">
        <f t="shared" si="38"/>
        <v>0</v>
      </c>
      <c r="M81" s="38">
        <f t="shared" si="38"/>
        <v>0</v>
      </c>
      <c r="N81" s="74">
        <v>68</v>
      </c>
    </row>
    <row r="82" spans="1:14" s="11" customFormat="1" ht="13.7" customHeight="1" x14ac:dyDescent="0.2">
      <c r="A82" s="2">
        <v>69</v>
      </c>
      <c r="B82" s="24" t="s">
        <v>20</v>
      </c>
      <c r="C82" s="38">
        <f t="shared" si="38"/>
        <v>0</v>
      </c>
      <c r="D82" s="38">
        <f t="shared" si="38"/>
        <v>0</v>
      </c>
      <c r="E82" s="38">
        <f t="shared" si="38"/>
        <v>0</v>
      </c>
      <c r="F82" s="38">
        <f t="shared" si="38"/>
        <v>0</v>
      </c>
      <c r="G82" s="38">
        <f t="shared" si="38"/>
        <v>0</v>
      </c>
      <c r="H82" s="38">
        <f t="shared" si="38"/>
        <v>0</v>
      </c>
      <c r="I82" s="38">
        <f t="shared" si="38"/>
        <v>0</v>
      </c>
      <c r="J82" s="38">
        <f t="shared" si="38"/>
        <v>0</v>
      </c>
      <c r="K82" s="38">
        <f t="shared" si="38"/>
        <v>0</v>
      </c>
      <c r="L82" s="38">
        <f t="shared" si="38"/>
        <v>0</v>
      </c>
      <c r="M82" s="38">
        <f t="shared" si="38"/>
        <v>0</v>
      </c>
      <c r="N82" s="74">
        <v>69</v>
      </c>
    </row>
    <row r="83" spans="1:14" s="11" customFormat="1" ht="13.7" customHeight="1" x14ac:dyDescent="0.2">
      <c r="A83" s="2">
        <v>70</v>
      </c>
      <c r="B83" s="24" t="s">
        <v>21</v>
      </c>
      <c r="C83" s="38">
        <f t="shared" si="38"/>
        <v>-11059.7165993</v>
      </c>
      <c r="D83" s="38">
        <f t="shared" si="38"/>
        <v>-2678.396768210001</v>
      </c>
      <c r="E83" s="38">
        <f t="shared" si="38"/>
        <v>-2959.5674020700003</v>
      </c>
      <c r="F83" s="38">
        <f t="shared" si="38"/>
        <v>-2757.3367047699999</v>
      </c>
      <c r="G83" s="38">
        <f t="shared" si="38"/>
        <v>-2664.4157242500005</v>
      </c>
      <c r="H83" s="38">
        <f t="shared" si="38"/>
        <v>-11066.722173969998</v>
      </c>
      <c r="I83" s="38">
        <f t="shared" si="38"/>
        <v>-2551.2981205699998</v>
      </c>
      <c r="J83" s="38">
        <f t="shared" si="38"/>
        <v>-2977.3279151799998</v>
      </c>
      <c r="K83" s="38">
        <f t="shared" si="38"/>
        <v>-2608.8173688799998</v>
      </c>
      <c r="L83" s="38">
        <f t="shared" si="38"/>
        <v>-2929.2787693399996</v>
      </c>
      <c r="M83" s="38">
        <f t="shared" si="38"/>
        <v>-2546.6285307300009</v>
      </c>
      <c r="N83" s="74">
        <v>70</v>
      </c>
    </row>
    <row r="84" spans="1:14" s="11" customFormat="1" ht="14.45" customHeight="1" x14ac:dyDescent="0.2">
      <c r="A84" s="2">
        <v>71</v>
      </c>
      <c r="B84" s="24" t="s">
        <v>28</v>
      </c>
      <c r="C84" s="43">
        <f>SUM(C85,C86,C87,C88,C89,C90)</f>
        <v>14842.479052192999</v>
      </c>
      <c r="D84" s="43">
        <f t="shared" ref="D84:M84" si="39">SUM(D85,D86,D87,D88,D89,D90)</f>
        <v>3747.9874775799999</v>
      </c>
      <c r="E84" s="43">
        <f t="shared" si="39"/>
        <v>3865.3778902430008</v>
      </c>
      <c r="F84" s="43">
        <f t="shared" si="39"/>
        <v>3525.5287739699997</v>
      </c>
      <c r="G84" s="43">
        <f t="shared" si="39"/>
        <v>3703.5849103999999</v>
      </c>
      <c r="H84" s="43">
        <f t="shared" si="39"/>
        <v>16322.79679493</v>
      </c>
      <c r="I84" s="43">
        <f t="shared" si="39"/>
        <v>4116.6248404099997</v>
      </c>
      <c r="J84" s="43">
        <f t="shared" si="39"/>
        <v>4098.9429708700009</v>
      </c>
      <c r="K84" s="43">
        <f t="shared" si="39"/>
        <v>3954.8625904400014</v>
      </c>
      <c r="L84" s="43">
        <f t="shared" si="39"/>
        <v>4152.3663932100008</v>
      </c>
      <c r="M84" s="43">
        <f t="shared" si="39"/>
        <v>4646.7327162399997</v>
      </c>
      <c r="N84" s="74">
        <v>71</v>
      </c>
    </row>
    <row r="85" spans="1:14" s="11" customFormat="1" ht="13.7" customHeight="1" x14ac:dyDescent="0.2">
      <c r="A85" s="2">
        <v>72</v>
      </c>
      <c r="B85" s="24" t="s">
        <v>16</v>
      </c>
      <c r="C85" s="38">
        <f>SUM(C36,C64)</f>
        <v>-527.26937158999999</v>
      </c>
      <c r="D85" s="38">
        <f t="shared" ref="D85:M85" si="40">SUM(D36,D64)</f>
        <v>-105.97142069</v>
      </c>
      <c r="E85" s="38">
        <f t="shared" si="40"/>
        <v>-90.134914309999999</v>
      </c>
      <c r="F85" s="38">
        <f t="shared" si="40"/>
        <v>-188.05103159000004</v>
      </c>
      <c r="G85" s="38">
        <f t="shared" si="40"/>
        <v>-143.11200499999998</v>
      </c>
      <c r="H85" s="38">
        <f t="shared" si="40"/>
        <v>-487.81894536999999</v>
      </c>
      <c r="I85" s="38">
        <f t="shared" si="40"/>
        <v>-127.61058965999999</v>
      </c>
      <c r="J85" s="38">
        <f t="shared" si="40"/>
        <v>-110.62089622999999</v>
      </c>
      <c r="K85" s="38">
        <f t="shared" si="40"/>
        <v>-150.82092198999999</v>
      </c>
      <c r="L85" s="38">
        <f t="shared" si="40"/>
        <v>-98.76653748999999</v>
      </c>
      <c r="M85" s="38">
        <f t="shared" si="40"/>
        <v>-94.558707749999996</v>
      </c>
      <c r="N85" s="74">
        <v>72</v>
      </c>
    </row>
    <row r="86" spans="1:14" s="11" customFormat="1" ht="13.7" customHeight="1" x14ac:dyDescent="0.2">
      <c r="A86" s="2">
        <v>73</v>
      </c>
      <c r="B86" s="24" t="s">
        <v>17</v>
      </c>
      <c r="C86" s="38">
        <f t="shared" ref="C86:M90" si="41">SUM(C37,C65)</f>
        <v>113.37561411999999</v>
      </c>
      <c r="D86" s="38">
        <f t="shared" si="41"/>
        <v>20.676409049999997</v>
      </c>
      <c r="E86" s="38">
        <f t="shared" si="41"/>
        <v>44.582188639999991</v>
      </c>
      <c r="F86" s="38">
        <f t="shared" si="41"/>
        <v>27.69950249</v>
      </c>
      <c r="G86" s="38">
        <f t="shared" si="41"/>
        <v>20.417513940000003</v>
      </c>
      <c r="H86" s="38">
        <f t="shared" si="41"/>
        <v>123.57250465999998</v>
      </c>
      <c r="I86" s="38">
        <f t="shared" si="41"/>
        <v>27.225973369999998</v>
      </c>
      <c r="J86" s="38">
        <f t="shared" si="41"/>
        <v>41.924596190000003</v>
      </c>
      <c r="K86" s="38">
        <f t="shared" si="41"/>
        <v>28.349395450000003</v>
      </c>
      <c r="L86" s="38">
        <f t="shared" si="41"/>
        <v>26.07253965</v>
      </c>
      <c r="M86" s="38">
        <f t="shared" si="41"/>
        <v>30.103541139999997</v>
      </c>
      <c r="N86" s="74">
        <v>73</v>
      </c>
    </row>
    <row r="87" spans="1:14" s="11" customFormat="1" ht="13.7" customHeight="1" x14ac:dyDescent="0.2">
      <c r="A87" s="2">
        <v>74</v>
      </c>
      <c r="B87" s="24" t="s">
        <v>18</v>
      </c>
      <c r="C87" s="38">
        <f t="shared" si="41"/>
        <v>66.522701369999993</v>
      </c>
      <c r="D87" s="38">
        <f t="shared" si="41"/>
        <v>13.804067909999999</v>
      </c>
      <c r="E87" s="38">
        <f t="shared" si="41"/>
        <v>16.731487210000001</v>
      </c>
      <c r="F87" s="38">
        <f t="shared" si="41"/>
        <v>14.766087150000001</v>
      </c>
      <c r="G87" s="38">
        <f t="shared" si="41"/>
        <v>21.221059099999998</v>
      </c>
      <c r="H87" s="38">
        <f t="shared" si="41"/>
        <v>61.895957550000006</v>
      </c>
      <c r="I87" s="38">
        <f t="shared" si="41"/>
        <v>14.130577410000001</v>
      </c>
      <c r="J87" s="38">
        <f t="shared" si="41"/>
        <v>15.307603789999998</v>
      </c>
      <c r="K87" s="38">
        <f t="shared" si="41"/>
        <v>13.85225346</v>
      </c>
      <c r="L87" s="38">
        <f t="shared" si="41"/>
        <v>18.60552289</v>
      </c>
      <c r="M87" s="38">
        <f t="shared" si="41"/>
        <v>13.934311620000001</v>
      </c>
      <c r="N87" s="74">
        <v>74</v>
      </c>
    </row>
    <row r="88" spans="1:14" s="11" customFormat="1" ht="13.7" customHeight="1" x14ac:dyDescent="0.2">
      <c r="A88" s="2">
        <v>75</v>
      </c>
      <c r="B88" s="24" t="s">
        <v>19</v>
      </c>
      <c r="C88" s="38">
        <f t="shared" si="41"/>
        <v>4788.8339999999998</v>
      </c>
      <c r="D88" s="38">
        <f t="shared" si="41"/>
        <v>1092.893</v>
      </c>
      <c r="E88" s="38">
        <f t="shared" si="41"/>
        <v>1187.7559999999999</v>
      </c>
      <c r="F88" s="38">
        <f t="shared" si="41"/>
        <v>1237.8879999999999</v>
      </c>
      <c r="G88" s="38">
        <f t="shared" si="41"/>
        <v>1270.297</v>
      </c>
      <c r="H88" s="38">
        <f t="shared" si="41"/>
        <v>5803.0239999999994</v>
      </c>
      <c r="I88" s="38">
        <f t="shared" si="41"/>
        <v>1432.08</v>
      </c>
      <c r="J88" s="38">
        <f t="shared" si="41"/>
        <v>1409.713</v>
      </c>
      <c r="K88" s="38">
        <f t="shared" si="41"/>
        <v>1476.441</v>
      </c>
      <c r="L88" s="38">
        <f t="shared" si="41"/>
        <v>1484.79</v>
      </c>
      <c r="M88" s="38">
        <f t="shared" si="41"/>
        <v>1496.9560000000001</v>
      </c>
      <c r="N88" s="74">
        <v>75</v>
      </c>
    </row>
    <row r="89" spans="1:14" s="11" customFormat="1" ht="13.7" customHeight="1" x14ac:dyDescent="0.2">
      <c r="A89" s="2">
        <v>76</v>
      </c>
      <c r="B89" s="24" t="s">
        <v>20</v>
      </c>
      <c r="C89" s="38">
        <f t="shared" si="41"/>
        <v>-28.273051970000001</v>
      </c>
      <c r="D89" s="38">
        <f t="shared" si="41"/>
        <v>-3.9234519699999999</v>
      </c>
      <c r="E89" s="38">
        <f t="shared" si="41"/>
        <v>-4.9001000000000001</v>
      </c>
      <c r="F89" s="38">
        <f t="shared" si="41"/>
        <v>-1.8704000000000001</v>
      </c>
      <c r="G89" s="38">
        <f t="shared" si="41"/>
        <v>-17.5791</v>
      </c>
      <c r="H89" s="38">
        <f t="shared" si="41"/>
        <v>-95.072668230000005</v>
      </c>
      <c r="I89" s="38">
        <f t="shared" si="41"/>
        <v>-21.171299999999999</v>
      </c>
      <c r="J89" s="38">
        <f t="shared" si="41"/>
        <v>-14.822100000000001</v>
      </c>
      <c r="K89" s="38">
        <f t="shared" si="41"/>
        <v>-56.2742</v>
      </c>
      <c r="L89" s="38">
        <f t="shared" si="41"/>
        <v>-2.8050682299999998</v>
      </c>
      <c r="M89" s="38">
        <f t="shared" si="41"/>
        <v>-46.090929369999998</v>
      </c>
      <c r="N89" s="74">
        <v>76</v>
      </c>
    </row>
    <row r="90" spans="1:14" s="11" customFormat="1" ht="13.7" customHeight="1" x14ac:dyDescent="0.2">
      <c r="A90" s="2">
        <v>77</v>
      </c>
      <c r="B90" s="24" t="s">
        <v>21</v>
      </c>
      <c r="C90" s="38">
        <f t="shared" si="41"/>
        <v>10429.289160262999</v>
      </c>
      <c r="D90" s="38">
        <f t="shared" si="41"/>
        <v>2730.50887328</v>
      </c>
      <c r="E90" s="38">
        <f t="shared" si="41"/>
        <v>2711.3432287030009</v>
      </c>
      <c r="F90" s="38">
        <f t="shared" si="41"/>
        <v>2435.0966159200002</v>
      </c>
      <c r="G90" s="38">
        <f t="shared" si="41"/>
        <v>2552.3404423599995</v>
      </c>
      <c r="H90" s="38">
        <f t="shared" si="41"/>
        <v>10917.195946320002</v>
      </c>
      <c r="I90" s="38">
        <f t="shared" si="41"/>
        <v>2791.9701792899996</v>
      </c>
      <c r="J90" s="38">
        <f t="shared" si="41"/>
        <v>2757.4407671200006</v>
      </c>
      <c r="K90" s="38">
        <f t="shared" si="41"/>
        <v>2643.3150635200018</v>
      </c>
      <c r="L90" s="38">
        <f t="shared" si="41"/>
        <v>2724.4699363900004</v>
      </c>
      <c r="M90" s="38">
        <f t="shared" si="41"/>
        <v>3246.3885006</v>
      </c>
      <c r="N90" s="74">
        <v>77</v>
      </c>
    </row>
    <row r="91" spans="1:14" s="11" customFormat="1" ht="14.45" customHeight="1" x14ac:dyDescent="0.2">
      <c r="A91" s="2">
        <v>78</v>
      </c>
      <c r="B91" s="24" t="s">
        <v>29</v>
      </c>
      <c r="C91" s="43">
        <f>SUM(C92,C93,C94,C95,C96,C97)</f>
        <v>-3596.9446700500012</v>
      </c>
      <c r="D91" s="43">
        <f t="shared" ref="D91:M91" si="42">SUM(D92,D93,D94,D95,D96,D97)</f>
        <v>-1082.2260189600001</v>
      </c>
      <c r="E91" s="43">
        <f t="shared" si="42"/>
        <v>-651.96297005999963</v>
      </c>
      <c r="F91" s="43">
        <f t="shared" si="42"/>
        <v>-1254.0122443600003</v>
      </c>
      <c r="G91" s="43">
        <f t="shared" si="42"/>
        <v>-608.74343667000016</v>
      </c>
      <c r="H91" s="43">
        <f t="shared" si="42"/>
        <v>-3776.2208618700001</v>
      </c>
      <c r="I91" s="43">
        <f t="shared" si="42"/>
        <v>-1367.09078628</v>
      </c>
      <c r="J91" s="43">
        <f t="shared" si="42"/>
        <v>-478.99022632000026</v>
      </c>
      <c r="K91" s="43">
        <f t="shared" si="42"/>
        <v>-1283.7560636799994</v>
      </c>
      <c r="L91" s="43">
        <f t="shared" si="42"/>
        <v>-646.38378559000012</v>
      </c>
      <c r="M91" s="43">
        <f t="shared" si="42"/>
        <v>-1006.4638631500002</v>
      </c>
      <c r="N91" s="74">
        <v>78</v>
      </c>
    </row>
    <row r="92" spans="1:14" s="11" customFormat="1" ht="13.7" customHeight="1" x14ac:dyDescent="0.2">
      <c r="A92" s="2">
        <v>79</v>
      </c>
      <c r="B92" s="24" t="s">
        <v>16</v>
      </c>
      <c r="C92" s="38">
        <f>SUM(C43,C71)</f>
        <v>-188.49551410000001</v>
      </c>
      <c r="D92" s="38">
        <f t="shared" ref="D92:M92" si="43">SUM(D43,D71)</f>
        <v>-36.937924129999999</v>
      </c>
      <c r="E92" s="38">
        <f t="shared" si="43"/>
        <v>-27.717910230000001</v>
      </c>
      <c r="F92" s="38">
        <f t="shared" si="43"/>
        <v>-19.171349159999998</v>
      </c>
      <c r="G92" s="38">
        <f t="shared" si="43"/>
        <v>-104.66833058</v>
      </c>
      <c r="H92" s="38">
        <f t="shared" si="43"/>
        <v>-228.03264468999998</v>
      </c>
      <c r="I92" s="38">
        <f t="shared" si="43"/>
        <v>-86.029328279999987</v>
      </c>
      <c r="J92" s="38">
        <f t="shared" si="43"/>
        <v>-27.743796760000006</v>
      </c>
      <c r="K92" s="38">
        <f t="shared" si="43"/>
        <v>-73.045865339999992</v>
      </c>
      <c r="L92" s="38">
        <f t="shared" si="43"/>
        <v>-41.213654309999995</v>
      </c>
      <c r="M92" s="38">
        <f t="shared" si="43"/>
        <v>-47.331051330000001</v>
      </c>
      <c r="N92" s="74">
        <v>79</v>
      </c>
    </row>
    <row r="93" spans="1:14" s="11" customFormat="1" ht="13.7" customHeight="1" x14ac:dyDescent="0.2">
      <c r="A93" s="2">
        <v>80</v>
      </c>
      <c r="B93" s="24" t="s">
        <v>17</v>
      </c>
      <c r="C93" s="38">
        <f t="shared" ref="C93:M97" si="44">SUM(C44,C72)</f>
        <v>-851.49102258000039</v>
      </c>
      <c r="D93" s="38">
        <f t="shared" si="44"/>
        <v>-207.67768768000008</v>
      </c>
      <c r="E93" s="38">
        <f t="shared" si="44"/>
        <v>-286.16751819000001</v>
      </c>
      <c r="F93" s="38">
        <f t="shared" si="44"/>
        <v>-181.00935091999997</v>
      </c>
      <c r="G93" s="38">
        <f t="shared" si="44"/>
        <v>-176.63646578999999</v>
      </c>
      <c r="H93" s="38">
        <f t="shared" si="44"/>
        <v>-988.3339254499997</v>
      </c>
      <c r="I93" s="38">
        <f t="shared" si="44"/>
        <v>-212.03608503000009</v>
      </c>
      <c r="J93" s="38">
        <f t="shared" si="44"/>
        <v>-269.01563084999998</v>
      </c>
      <c r="K93" s="38">
        <f t="shared" si="44"/>
        <v>-264.95777102</v>
      </c>
      <c r="L93" s="38">
        <f t="shared" si="44"/>
        <v>-242.32443854999997</v>
      </c>
      <c r="M93" s="38">
        <f t="shared" si="44"/>
        <v>-167.99592562000009</v>
      </c>
      <c r="N93" s="74">
        <v>80</v>
      </c>
    </row>
    <row r="94" spans="1:14" s="11" customFormat="1" ht="13.7" customHeight="1" x14ac:dyDescent="0.2">
      <c r="A94" s="2">
        <v>81</v>
      </c>
      <c r="B94" s="24" t="s">
        <v>18</v>
      </c>
      <c r="C94" s="38">
        <f t="shared" si="44"/>
        <v>4.8725715099999434</v>
      </c>
      <c r="D94" s="38">
        <f t="shared" si="44"/>
        <v>-3.1305523700000322</v>
      </c>
      <c r="E94" s="38">
        <f t="shared" si="44"/>
        <v>-10.423072469999994</v>
      </c>
      <c r="F94" s="38">
        <f t="shared" si="44"/>
        <v>9.2831504299999779</v>
      </c>
      <c r="G94" s="38">
        <f t="shared" si="44"/>
        <v>9.1430459199999916</v>
      </c>
      <c r="H94" s="38">
        <f t="shared" si="44"/>
        <v>-8.7626448999999411</v>
      </c>
      <c r="I94" s="38">
        <f t="shared" si="44"/>
        <v>1.2064829599999882</v>
      </c>
      <c r="J94" s="38">
        <f t="shared" si="44"/>
        <v>-3.8711048300000357</v>
      </c>
      <c r="K94" s="38">
        <f t="shared" si="44"/>
        <v>-9.3791905299999883</v>
      </c>
      <c r="L94" s="38">
        <f t="shared" si="44"/>
        <v>3.2811675000000093</v>
      </c>
      <c r="M94" s="38">
        <f t="shared" si="44"/>
        <v>-2.1541039499999783</v>
      </c>
      <c r="N94" s="74">
        <v>81</v>
      </c>
    </row>
    <row r="95" spans="1:14" s="11" customFormat="1" ht="13.7" customHeight="1" x14ac:dyDescent="0.2">
      <c r="A95" s="2">
        <v>82</v>
      </c>
      <c r="B95" s="24" t="s">
        <v>19</v>
      </c>
      <c r="C95" s="38">
        <f t="shared" si="44"/>
        <v>346.92107878000007</v>
      </c>
      <c r="D95" s="38">
        <f t="shared" si="44"/>
        <v>69.888185379999982</v>
      </c>
      <c r="E95" s="38">
        <f t="shared" si="44"/>
        <v>83.907501859999996</v>
      </c>
      <c r="F95" s="38">
        <f t="shared" si="44"/>
        <v>94.441518340000002</v>
      </c>
      <c r="G95" s="38">
        <f t="shared" si="44"/>
        <v>98.683873199999994</v>
      </c>
      <c r="H95" s="38">
        <f t="shared" si="44"/>
        <v>409.71616302999996</v>
      </c>
      <c r="I95" s="38">
        <f t="shared" si="44"/>
        <v>93.150566510000004</v>
      </c>
      <c r="J95" s="38">
        <f t="shared" si="44"/>
        <v>121.82845478000002</v>
      </c>
      <c r="K95" s="38">
        <f t="shared" si="44"/>
        <v>96.228538020000002</v>
      </c>
      <c r="L95" s="38">
        <f t="shared" si="44"/>
        <v>98.508603719999996</v>
      </c>
      <c r="M95" s="38">
        <f t="shared" si="44"/>
        <v>83.025979910000004</v>
      </c>
      <c r="N95" s="74">
        <v>82</v>
      </c>
    </row>
    <row r="96" spans="1:14" s="11" customFormat="1" ht="13.7" customHeight="1" x14ac:dyDescent="0.2">
      <c r="A96" s="2">
        <v>83</v>
      </c>
      <c r="B96" s="24" t="s">
        <v>20</v>
      </c>
      <c r="C96" s="38">
        <f t="shared" si="44"/>
        <v>-2231.3004366700002</v>
      </c>
      <c r="D96" s="38">
        <f t="shared" si="44"/>
        <v>-751.03127493</v>
      </c>
      <c r="E96" s="38">
        <f t="shared" si="44"/>
        <v>-295.5684</v>
      </c>
      <c r="F96" s="38">
        <f t="shared" si="44"/>
        <v>-886.4932</v>
      </c>
      <c r="G96" s="38">
        <f t="shared" si="44"/>
        <v>-298.20756174000002</v>
      </c>
      <c r="H96" s="38">
        <f t="shared" si="44"/>
        <v>-2336.2647921400003</v>
      </c>
      <c r="I96" s="38">
        <f t="shared" si="44"/>
        <v>-877.94719999999995</v>
      </c>
      <c r="J96" s="38">
        <f t="shared" si="44"/>
        <v>-286.69709603000001</v>
      </c>
      <c r="K96" s="38">
        <f t="shared" si="44"/>
        <v>-897.06</v>
      </c>
      <c r="L96" s="38">
        <f t="shared" si="44"/>
        <v>-274.56049611000003</v>
      </c>
      <c r="M96" s="38">
        <f t="shared" si="44"/>
        <v>-902.24274400000002</v>
      </c>
      <c r="N96" s="74">
        <v>83</v>
      </c>
    </row>
    <row r="97" spans="1:14" s="11" customFormat="1" ht="13.7" customHeight="1" x14ac:dyDescent="0.2">
      <c r="A97" s="2">
        <v>84</v>
      </c>
      <c r="B97" s="24" t="s">
        <v>21</v>
      </c>
      <c r="C97" s="38">
        <f t="shared" si="44"/>
        <v>-677.45134699000027</v>
      </c>
      <c r="D97" s="38">
        <f t="shared" si="44"/>
        <v>-153.33676523000011</v>
      </c>
      <c r="E97" s="38">
        <f t="shared" si="44"/>
        <v>-115.99357102999971</v>
      </c>
      <c r="F97" s="38">
        <f t="shared" si="44"/>
        <v>-271.06301305000028</v>
      </c>
      <c r="G97" s="38">
        <f t="shared" si="44"/>
        <v>-137.0579976800002</v>
      </c>
      <c r="H97" s="38">
        <f t="shared" si="44"/>
        <v>-624.54301772000008</v>
      </c>
      <c r="I97" s="38">
        <f t="shared" si="44"/>
        <v>-285.43522244000008</v>
      </c>
      <c r="J97" s="38">
        <f t="shared" si="44"/>
        <v>-13.49105263000024</v>
      </c>
      <c r="K97" s="38">
        <f t="shared" si="44"/>
        <v>-135.54177480999965</v>
      </c>
      <c r="L97" s="38">
        <f t="shared" si="44"/>
        <v>-190.07496784000017</v>
      </c>
      <c r="M97" s="38">
        <f t="shared" si="44"/>
        <v>30.233981839999814</v>
      </c>
      <c r="N97" s="74">
        <v>84</v>
      </c>
    </row>
    <row r="98" spans="1:14" s="11" customFormat="1" ht="14.45" customHeight="1" x14ac:dyDescent="0.2">
      <c r="A98" s="2">
        <v>85</v>
      </c>
      <c r="B98" s="23" t="s">
        <v>30</v>
      </c>
      <c r="C98" s="43">
        <f>SUM(C99,C100,C101,C102,C103,C104)</f>
        <v>-184.24622390999994</v>
      </c>
      <c r="D98" s="43">
        <f t="shared" ref="D98:M98" si="45">SUM(D99,D100,D101,D102,D103,D104)</f>
        <v>-19.994339299999989</v>
      </c>
      <c r="E98" s="43">
        <f t="shared" si="45"/>
        <v>-32.595130299999973</v>
      </c>
      <c r="F98" s="43">
        <f t="shared" si="45"/>
        <v>-56.912189159999983</v>
      </c>
      <c r="G98" s="43">
        <f t="shared" si="45"/>
        <v>-74.74456515</v>
      </c>
      <c r="H98" s="43">
        <f t="shared" si="45"/>
        <v>-222.32657075999992</v>
      </c>
      <c r="I98" s="43">
        <f t="shared" si="45"/>
        <v>-32.04587719000002</v>
      </c>
      <c r="J98" s="43">
        <f t="shared" si="45"/>
        <v>-27.982627849999979</v>
      </c>
      <c r="K98" s="43">
        <f t="shared" si="45"/>
        <v>-63.935603589999957</v>
      </c>
      <c r="L98" s="43">
        <f t="shared" si="45"/>
        <v>-98.362462129999955</v>
      </c>
      <c r="M98" s="43">
        <f t="shared" si="45"/>
        <v>-3.880373849999982</v>
      </c>
      <c r="N98" s="74">
        <v>85</v>
      </c>
    </row>
    <row r="99" spans="1:14" s="11" customFormat="1" ht="13.7" customHeight="1" x14ac:dyDescent="0.2">
      <c r="A99" s="2">
        <v>86</v>
      </c>
      <c r="B99" s="24" t="s">
        <v>16</v>
      </c>
      <c r="C99" s="38">
        <f>SUM(D99,E99,F99,G99)</f>
        <v>0</v>
      </c>
      <c r="D99" s="38">
        <v>0</v>
      </c>
      <c r="E99" s="38">
        <v>0</v>
      </c>
      <c r="F99" s="38">
        <v>0</v>
      </c>
      <c r="G99" s="38">
        <v>0</v>
      </c>
      <c r="H99" s="38">
        <f>SUM(I99,J99,K99,L99)</f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74">
        <v>86</v>
      </c>
    </row>
    <row r="100" spans="1:14" s="11" customFormat="1" ht="13.7" customHeight="1" x14ac:dyDescent="0.2">
      <c r="A100" s="2">
        <v>87</v>
      </c>
      <c r="B100" s="24" t="s">
        <v>17</v>
      </c>
      <c r="C100" s="38">
        <f t="shared" ref="C100:C104" si="46">SUM(D100,E100,F100,G100)</f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f t="shared" ref="H100:H104" si="47">SUM(I100,J100,K100,L100)</f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74">
        <v>87</v>
      </c>
    </row>
    <row r="101" spans="1:14" s="11" customFormat="1" ht="13.7" customHeight="1" x14ac:dyDescent="0.2">
      <c r="A101" s="2">
        <v>88</v>
      </c>
      <c r="B101" s="24" t="s">
        <v>18</v>
      </c>
      <c r="C101" s="38">
        <f t="shared" si="46"/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f t="shared" si="47"/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74">
        <v>88</v>
      </c>
    </row>
    <row r="102" spans="1:14" s="11" customFormat="1" ht="13.7" customHeight="1" x14ac:dyDescent="0.2">
      <c r="A102" s="2">
        <v>89</v>
      </c>
      <c r="B102" s="24" t="s">
        <v>19</v>
      </c>
      <c r="C102" s="38">
        <f t="shared" si="46"/>
        <v>-33.237540000000003</v>
      </c>
      <c r="D102" s="38">
        <v>-8.62974</v>
      </c>
      <c r="E102" s="38">
        <v>-4.3140599999999996</v>
      </c>
      <c r="F102" s="38">
        <v>-9.0557999999999996</v>
      </c>
      <c r="G102" s="38">
        <v>-11.23794</v>
      </c>
      <c r="H102" s="38">
        <f t="shared" si="47"/>
        <v>-31.035150000000002</v>
      </c>
      <c r="I102" s="39">
        <v>-10.065059999999999</v>
      </c>
      <c r="J102" s="39">
        <v>-6.4889100000000006</v>
      </c>
      <c r="K102" s="39">
        <v>-7.0534799999999995</v>
      </c>
      <c r="L102" s="39">
        <v>-7.4276999999999997</v>
      </c>
      <c r="M102" s="39">
        <v>-8.7747299999999999</v>
      </c>
      <c r="N102" s="74">
        <v>89</v>
      </c>
    </row>
    <row r="103" spans="1:14" s="11" customFormat="1" ht="13.7" customHeight="1" x14ac:dyDescent="0.2">
      <c r="A103" s="2">
        <v>90</v>
      </c>
      <c r="B103" s="24" t="s">
        <v>20</v>
      </c>
      <c r="C103" s="38">
        <f t="shared" si="46"/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f t="shared" si="47"/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74">
        <v>90</v>
      </c>
    </row>
    <row r="104" spans="1:14" s="11" customFormat="1" ht="13.7" customHeight="1" x14ac:dyDescent="0.2">
      <c r="A104" s="2">
        <v>91</v>
      </c>
      <c r="B104" s="24" t="s">
        <v>21</v>
      </c>
      <c r="C104" s="38">
        <f t="shared" si="46"/>
        <v>-151.00868390999995</v>
      </c>
      <c r="D104" s="38">
        <v>-11.364599299999989</v>
      </c>
      <c r="E104" s="38">
        <v>-28.281070299999975</v>
      </c>
      <c r="F104" s="38">
        <v>-47.856389159999985</v>
      </c>
      <c r="G104" s="38">
        <v>-63.506625149999998</v>
      </c>
      <c r="H104" s="38">
        <f t="shared" si="47"/>
        <v>-191.29142075999991</v>
      </c>
      <c r="I104" s="39">
        <v>-21.980817190000021</v>
      </c>
      <c r="J104" s="39">
        <v>-21.493717849999978</v>
      </c>
      <c r="K104" s="39">
        <v>-56.882123589999956</v>
      </c>
      <c r="L104" s="39">
        <v>-90.934762129999953</v>
      </c>
      <c r="M104" s="39">
        <v>4.8943561500000179</v>
      </c>
      <c r="N104" s="74">
        <v>91</v>
      </c>
    </row>
    <row r="105" spans="1:14" s="11" customFormat="1" ht="15" customHeight="1" x14ac:dyDescent="0.2">
      <c r="A105" s="2">
        <v>92</v>
      </c>
      <c r="B105" s="22" t="s">
        <v>31</v>
      </c>
      <c r="C105" s="43">
        <f>SUM(C106,C107,C108,C109,C110,C111)</f>
        <v>2781.8398352799986</v>
      </c>
      <c r="D105" s="43">
        <f t="shared" ref="D105:M105" si="48">SUM(D106,D107,D108,D109,D110,D111)</f>
        <v>2522.8184543799998</v>
      </c>
      <c r="E105" s="43">
        <f t="shared" si="48"/>
        <v>295.6779818600005</v>
      </c>
      <c r="F105" s="43">
        <f t="shared" si="48"/>
        <v>178.05219960999992</v>
      </c>
      <c r="G105" s="43">
        <f t="shared" si="48"/>
        <v>-214.7088005700009</v>
      </c>
      <c r="H105" s="43">
        <f t="shared" si="48"/>
        <v>3709.2853242000019</v>
      </c>
      <c r="I105" s="43">
        <f t="shared" si="48"/>
        <v>-1186.7209129099997</v>
      </c>
      <c r="J105" s="43">
        <f t="shared" si="48"/>
        <v>930.93439229000001</v>
      </c>
      <c r="K105" s="43">
        <f t="shared" si="48"/>
        <v>1337.4873097000013</v>
      </c>
      <c r="L105" s="43">
        <f t="shared" si="48"/>
        <v>2627.5845351199996</v>
      </c>
      <c r="M105" s="43">
        <f t="shared" si="48"/>
        <v>2436.4037488199997</v>
      </c>
      <c r="N105" s="74">
        <v>92</v>
      </c>
    </row>
    <row r="106" spans="1:14" s="11" customFormat="1" ht="13.7" customHeight="1" x14ac:dyDescent="0.2">
      <c r="A106" s="2">
        <v>93</v>
      </c>
      <c r="B106" s="23" t="s">
        <v>16</v>
      </c>
      <c r="C106" s="38">
        <f>SUM(C113,C120)</f>
        <v>92.141240030000063</v>
      </c>
      <c r="D106" s="38">
        <f t="shared" ref="D106:M106" si="49">SUM(D113,D120)</f>
        <v>85.902816150000035</v>
      </c>
      <c r="E106" s="38">
        <f t="shared" si="49"/>
        <v>-127.21588610999999</v>
      </c>
      <c r="F106" s="38">
        <f t="shared" si="49"/>
        <v>65.599848850000001</v>
      </c>
      <c r="G106" s="38">
        <f t="shared" si="49"/>
        <v>67.854461140000012</v>
      </c>
      <c r="H106" s="38">
        <f t="shared" si="49"/>
        <v>203.28330826999999</v>
      </c>
      <c r="I106" s="38">
        <f t="shared" si="49"/>
        <v>160.33781160999996</v>
      </c>
      <c r="J106" s="38">
        <f t="shared" si="49"/>
        <v>103.96737989</v>
      </c>
      <c r="K106" s="38">
        <f t="shared" si="49"/>
        <v>-31.170898309999984</v>
      </c>
      <c r="L106" s="38">
        <f t="shared" si="49"/>
        <v>-29.850984919999988</v>
      </c>
      <c r="M106" s="38">
        <f t="shared" si="49"/>
        <v>26.736349300000001</v>
      </c>
      <c r="N106" s="74">
        <v>93</v>
      </c>
    </row>
    <row r="107" spans="1:14" s="11" customFormat="1" ht="13.7" customHeight="1" x14ac:dyDescent="0.2">
      <c r="A107" s="2">
        <v>94</v>
      </c>
      <c r="B107" s="23" t="s">
        <v>17</v>
      </c>
      <c r="C107" s="38">
        <f t="shared" ref="C107:M111" si="50">SUM(C114,C121)</f>
        <v>-290.38646591000003</v>
      </c>
      <c r="D107" s="38">
        <f t="shared" si="50"/>
        <v>385.48838311999981</v>
      </c>
      <c r="E107" s="38">
        <f t="shared" si="50"/>
        <v>-1246.51654328</v>
      </c>
      <c r="F107" s="38">
        <f t="shared" si="50"/>
        <v>514.30832935000012</v>
      </c>
      <c r="G107" s="38">
        <f t="shared" si="50"/>
        <v>56.333364900000106</v>
      </c>
      <c r="H107" s="38">
        <f t="shared" si="50"/>
        <v>-1162.5434955999995</v>
      </c>
      <c r="I107" s="38">
        <f t="shared" si="50"/>
        <v>-973.41615909999985</v>
      </c>
      <c r="J107" s="38">
        <f t="shared" si="50"/>
        <v>-243.70275156000002</v>
      </c>
      <c r="K107" s="38">
        <f t="shared" si="50"/>
        <v>321.50469355999991</v>
      </c>
      <c r="L107" s="38">
        <f t="shared" si="50"/>
        <v>-266.92927849999978</v>
      </c>
      <c r="M107" s="38">
        <f t="shared" si="50"/>
        <v>141.17348061999985</v>
      </c>
      <c r="N107" s="74">
        <v>94</v>
      </c>
    </row>
    <row r="108" spans="1:14" s="11" customFormat="1" ht="13.7" customHeight="1" x14ac:dyDescent="0.2">
      <c r="A108" s="2">
        <v>95</v>
      </c>
      <c r="B108" s="23" t="s">
        <v>18</v>
      </c>
      <c r="C108" s="38">
        <f t="shared" si="50"/>
        <v>-247.13651040000019</v>
      </c>
      <c r="D108" s="38">
        <f t="shared" si="50"/>
        <v>-3.0834958899999947</v>
      </c>
      <c r="E108" s="38">
        <f t="shared" si="50"/>
        <v>99.937657109999918</v>
      </c>
      <c r="F108" s="38">
        <f t="shared" si="50"/>
        <v>-258.68329550999999</v>
      </c>
      <c r="G108" s="38">
        <f t="shared" si="50"/>
        <v>-85.307376110000064</v>
      </c>
      <c r="H108" s="38">
        <f t="shared" si="50"/>
        <v>439.55258024000028</v>
      </c>
      <c r="I108" s="38">
        <f t="shared" si="50"/>
        <v>117.65281008000039</v>
      </c>
      <c r="J108" s="38">
        <f t="shared" si="50"/>
        <v>247.9094015</v>
      </c>
      <c r="K108" s="38">
        <f t="shared" si="50"/>
        <v>31.110989490000009</v>
      </c>
      <c r="L108" s="38">
        <f t="shared" si="50"/>
        <v>42.879379170000021</v>
      </c>
      <c r="M108" s="38">
        <f t="shared" si="50"/>
        <v>-53.693411620000091</v>
      </c>
      <c r="N108" s="74">
        <v>95</v>
      </c>
    </row>
    <row r="109" spans="1:14" s="11" customFormat="1" ht="13.7" customHeight="1" x14ac:dyDescent="0.2">
      <c r="A109" s="2">
        <v>96</v>
      </c>
      <c r="B109" s="23" t="s">
        <v>19</v>
      </c>
      <c r="C109" s="38">
        <f t="shared" si="50"/>
        <v>-996.72479042999998</v>
      </c>
      <c r="D109" s="38">
        <f t="shared" si="50"/>
        <v>-432.10479323000004</v>
      </c>
      <c r="E109" s="38">
        <f t="shared" si="50"/>
        <v>-825.17254471000001</v>
      </c>
      <c r="F109" s="38">
        <f t="shared" si="50"/>
        <v>288.37006323999998</v>
      </c>
      <c r="G109" s="38">
        <f t="shared" si="50"/>
        <v>-27.817515730000011</v>
      </c>
      <c r="H109" s="38">
        <f t="shared" si="50"/>
        <v>-1588.8983362200001</v>
      </c>
      <c r="I109" s="38">
        <f t="shared" si="50"/>
        <v>-1142.13113049</v>
      </c>
      <c r="J109" s="38">
        <f t="shared" si="50"/>
        <v>-975.87104866999994</v>
      </c>
      <c r="K109" s="38">
        <f t="shared" si="50"/>
        <v>-537.04517041999998</v>
      </c>
      <c r="L109" s="38">
        <f t="shared" si="50"/>
        <v>1066.1490133599998</v>
      </c>
      <c r="M109" s="38">
        <f t="shared" si="50"/>
        <v>-1112.2397249600001</v>
      </c>
      <c r="N109" s="74">
        <v>96</v>
      </c>
    </row>
    <row r="110" spans="1:14" s="11" customFormat="1" ht="13.7" customHeight="1" x14ac:dyDescent="0.2">
      <c r="A110" s="2">
        <v>97</v>
      </c>
      <c r="B110" s="23" t="s">
        <v>20</v>
      </c>
      <c r="C110" s="38">
        <f t="shared" si="50"/>
        <v>4357.8424223599995</v>
      </c>
      <c r="D110" s="38">
        <f t="shared" si="50"/>
        <v>2878.65925453</v>
      </c>
      <c r="E110" s="38">
        <f t="shared" si="50"/>
        <v>611.47935792999988</v>
      </c>
      <c r="F110" s="38">
        <f t="shared" si="50"/>
        <v>-619.16224689000001</v>
      </c>
      <c r="G110" s="38">
        <f t="shared" si="50"/>
        <v>1486.8660567900001</v>
      </c>
      <c r="H110" s="38">
        <f t="shared" si="50"/>
        <v>4168.7802592100006</v>
      </c>
      <c r="I110" s="38">
        <f t="shared" si="50"/>
        <v>67.17308353999988</v>
      </c>
      <c r="J110" s="38">
        <f t="shared" si="50"/>
        <v>1075.5551011599998</v>
      </c>
      <c r="K110" s="38">
        <f t="shared" si="50"/>
        <v>2552.2815828600005</v>
      </c>
      <c r="L110" s="38">
        <f t="shared" si="50"/>
        <v>473.77049165000005</v>
      </c>
      <c r="M110" s="38">
        <f t="shared" si="50"/>
        <v>622.03826454999989</v>
      </c>
      <c r="N110" s="74">
        <v>97</v>
      </c>
    </row>
    <row r="111" spans="1:14" s="11" customFormat="1" ht="13.7" customHeight="1" x14ac:dyDescent="0.2">
      <c r="A111" s="2">
        <v>98</v>
      </c>
      <c r="B111" s="23" t="s">
        <v>21</v>
      </c>
      <c r="C111" s="38">
        <f t="shared" si="50"/>
        <v>-133.89606037000081</v>
      </c>
      <c r="D111" s="38">
        <f t="shared" si="50"/>
        <v>-392.04371030000004</v>
      </c>
      <c r="E111" s="38">
        <f t="shared" si="50"/>
        <v>1783.1659409200004</v>
      </c>
      <c r="F111" s="38">
        <f t="shared" si="50"/>
        <v>187.61950056999993</v>
      </c>
      <c r="G111" s="38">
        <f t="shared" si="50"/>
        <v>-1712.637791560001</v>
      </c>
      <c r="H111" s="38">
        <f t="shared" si="50"/>
        <v>1649.1110083000003</v>
      </c>
      <c r="I111" s="38">
        <f t="shared" si="50"/>
        <v>583.66267144999995</v>
      </c>
      <c r="J111" s="38">
        <f t="shared" si="50"/>
        <v>723.07630997000012</v>
      </c>
      <c r="K111" s="38">
        <f t="shared" si="50"/>
        <v>-999.19388747999949</v>
      </c>
      <c r="L111" s="38">
        <f t="shared" si="50"/>
        <v>1341.5659143599996</v>
      </c>
      <c r="M111" s="38">
        <f t="shared" si="50"/>
        <v>2812.3887909300001</v>
      </c>
      <c r="N111" s="74">
        <v>98</v>
      </c>
    </row>
    <row r="112" spans="1:14" s="11" customFormat="1" ht="14.45" customHeight="1" x14ac:dyDescent="0.2">
      <c r="A112" s="2">
        <v>99</v>
      </c>
      <c r="B112" s="23" t="s">
        <v>32</v>
      </c>
      <c r="C112" s="43">
        <f>SUM(C113,C114,C115,C116,C117,C118)</f>
        <v>2.6469553000000001</v>
      </c>
      <c r="D112" s="43">
        <f t="shared" ref="D112:M112" si="51">SUM(D113,D114,D115,D116,D117,D118)</f>
        <v>0.88641603999999996</v>
      </c>
      <c r="E112" s="43">
        <f t="shared" si="51"/>
        <v>0.75453479999999995</v>
      </c>
      <c r="F112" s="43">
        <f t="shared" si="51"/>
        <v>0.59502975000000002</v>
      </c>
      <c r="G112" s="43">
        <f t="shared" si="51"/>
        <v>0.41097471000000002</v>
      </c>
      <c r="H112" s="43">
        <f t="shared" si="51"/>
        <v>2.3104869899999998</v>
      </c>
      <c r="I112" s="43">
        <f t="shared" si="51"/>
        <v>0.28960000000000002</v>
      </c>
      <c r="J112" s="43">
        <f t="shared" si="51"/>
        <v>0.64</v>
      </c>
      <c r="K112" s="43">
        <f t="shared" si="51"/>
        <v>0.37398699000000002</v>
      </c>
      <c r="L112" s="43">
        <f t="shared" si="51"/>
        <v>1.0068999999999999</v>
      </c>
      <c r="M112" s="43">
        <f t="shared" si="51"/>
        <v>1.6</v>
      </c>
      <c r="N112" s="74">
        <v>99</v>
      </c>
    </row>
    <row r="113" spans="1:14" s="11" customFormat="1" ht="13.7" customHeight="1" x14ac:dyDescent="0.2">
      <c r="A113" s="2">
        <v>100</v>
      </c>
      <c r="B113" s="24" t="s">
        <v>16</v>
      </c>
      <c r="C113" s="38">
        <f>SUM(D113,E113,F113,G113)</f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f>SUM(I113,J113,K113,L113)</f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74">
        <v>100</v>
      </c>
    </row>
    <row r="114" spans="1:14" s="11" customFormat="1" ht="13.7" customHeight="1" x14ac:dyDescent="0.2">
      <c r="A114" s="2">
        <v>101</v>
      </c>
      <c r="B114" s="24" t="s">
        <v>17</v>
      </c>
      <c r="C114" s="38">
        <f t="shared" ref="C114:C118" si="52">SUM(D114,E114,F114,G114)</f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f t="shared" ref="H114:H118" si="53">SUM(I114,J114,K114,L114)</f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74">
        <v>101</v>
      </c>
    </row>
    <row r="115" spans="1:14" s="11" customFormat="1" ht="13.7" customHeight="1" x14ac:dyDescent="0.2">
      <c r="A115" s="2">
        <v>102</v>
      </c>
      <c r="B115" s="24" t="s">
        <v>18</v>
      </c>
      <c r="C115" s="38">
        <f t="shared" si="52"/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f t="shared" si="53"/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74">
        <v>102</v>
      </c>
    </row>
    <row r="116" spans="1:14" s="11" customFormat="1" ht="13.7" customHeight="1" x14ac:dyDescent="0.2">
      <c r="A116" s="2">
        <v>103</v>
      </c>
      <c r="B116" s="24" t="s">
        <v>19</v>
      </c>
      <c r="C116" s="38">
        <f t="shared" si="52"/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f t="shared" si="53"/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74">
        <v>103</v>
      </c>
    </row>
    <row r="117" spans="1:14" s="11" customFormat="1" ht="13.7" customHeight="1" x14ac:dyDescent="0.2">
      <c r="A117" s="2">
        <v>104</v>
      </c>
      <c r="B117" s="24" t="s">
        <v>20</v>
      </c>
      <c r="C117" s="38">
        <f t="shared" si="52"/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f t="shared" si="53"/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74">
        <v>104</v>
      </c>
    </row>
    <row r="118" spans="1:14" s="11" customFormat="1" ht="13.7" customHeight="1" x14ac:dyDescent="0.2">
      <c r="A118" s="2">
        <v>105</v>
      </c>
      <c r="B118" s="24" t="s">
        <v>21</v>
      </c>
      <c r="C118" s="38">
        <f t="shared" si="52"/>
        <v>2.6469553000000001</v>
      </c>
      <c r="D118" s="38">
        <v>0.88641603999999996</v>
      </c>
      <c r="E118" s="38">
        <v>0.75453479999999995</v>
      </c>
      <c r="F118" s="38">
        <v>0.59502975000000002</v>
      </c>
      <c r="G118" s="38">
        <v>0.41097471000000002</v>
      </c>
      <c r="H118" s="38">
        <f t="shared" si="53"/>
        <v>2.3104869899999998</v>
      </c>
      <c r="I118" s="39">
        <v>0.28960000000000002</v>
      </c>
      <c r="J118" s="39">
        <v>0.64</v>
      </c>
      <c r="K118" s="39">
        <v>0.37398699000000002</v>
      </c>
      <c r="L118" s="39">
        <v>1.0068999999999999</v>
      </c>
      <c r="M118" s="39">
        <v>1.6</v>
      </c>
      <c r="N118" s="74">
        <v>105</v>
      </c>
    </row>
    <row r="119" spans="1:14" s="11" customFormat="1" ht="14.45" customHeight="1" x14ac:dyDescent="0.2">
      <c r="A119" s="2">
        <v>106</v>
      </c>
      <c r="B119" s="23" t="s">
        <v>33</v>
      </c>
      <c r="C119" s="43">
        <f>SUM(C120,C121,C122,C123,C124,C125)</f>
        <v>2779.1928799799985</v>
      </c>
      <c r="D119" s="43">
        <f t="shared" ref="D119:M119" si="54">SUM(D120,D121,D122,D123,D124,D125)</f>
        <v>2521.93203834</v>
      </c>
      <c r="E119" s="43">
        <f t="shared" si="54"/>
        <v>294.9234470600004</v>
      </c>
      <c r="F119" s="43">
        <f t="shared" si="54"/>
        <v>177.45716985999991</v>
      </c>
      <c r="G119" s="43">
        <f t="shared" si="54"/>
        <v>-215.11977528000079</v>
      </c>
      <c r="H119" s="43">
        <f t="shared" si="54"/>
        <v>3706.9748372100021</v>
      </c>
      <c r="I119" s="43">
        <f t="shared" si="54"/>
        <v>-1187.0105129099998</v>
      </c>
      <c r="J119" s="43">
        <f t="shared" si="54"/>
        <v>930.29439229000002</v>
      </c>
      <c r="K119" s="43">
        <f t="shared" si="54"/>
        <v>1337.1133227100013</v>
      </c>
      <c r="L119" s="43">
        <f t="shared" si="54"/>
        <v>2626.5776351199993</v>
      </c>
      <c r="M119" s="43">
        <f t="shared" si="54"/>
        <v>2434.8037488199998</v>
      </c>
      <c r="N119" s="74">
        <v>106</v>
      </c>
    </row>
    <row r="120" spans="1:14" s="11" customFormat="1" ht="14.1" customHeight="1" x14ac:dyDescent="0.2">
      <c r="A120" s="2">
        <v>107</v>
      </c>
      <c r="B120" s="24" t="s">
        <v>16</v>
      </c>
      <c r="C120" s="38">
        <f>SUM(C127,C148,C155)</f>
        <v>92.141240030000063</v>
      </c>
      <c r="D120" s="38">
        <f t="shared" ref="D120:H124" si="55">SUM(D127,D148,D155)</f>
        <v>85.902816150000035</v>
      </c>
      <c r="E120" s="38">
        <f t="shared" si="55"/>
        <v>-127.21588610999999</v>
      </c>
      <c r="F120" s="38">
        <f t="shared" si="55"/>
        <v>65.599848850000001</v>
      </c>
      <c r="G120" s="38">
        <f t="shared" si="55"/>
        <v>67.854461140000012</v>
      </c>
      <c r="H120" s="38">
        <f>SUM(H127,H148,H155)</f>
        <v>203.28330826999999</v>
      </c>
      <c r="I120" s="38">
        <f t="shared" ref="I120:M124" si="56">SUM(I127,I148,I155)</f>
        <v>160.33781160999996</v>
      </c>
      <c r="J120" s="38">
        <f t="shared" si="56"/>
        <v>103.96737989</v>
      </c>
      <c r="K120" s="38">
        <f t="shared" si="56"/>
        <v>-31.170898309999984</v>
      </c>
      <c r="L120" s="38">
        <f t="shared" si="56"/>
        <v>-29.850984919999988</v>
      </c>
      <c r="M120" s="38">
        <f t="shared" si="56"/>
        <v>26.736349300000001</v>
      </c>
      <c r="N120" s="74">
        <v>107</v>
      </c>
    </row>
    <row r="121" spans="1:14" s="11" customFormat="1" ht="14.1" customHeight="1" x14ac:dyDescent="0.2">
      <c r="A121" s="2">
        <v>108</v>
      </c>
      <c r="B121" s="24" t="s">
        <v>17</v>
      </c>
      <c r="C121" s="38">
        <f t="shared" ref="C121:C124" si="57">SUM(C128,C149,C156)</f>
        <v>-290.38646591000003</v>
      </c>
      <c r="D121" s="38">
        <f t="shared" si="55"/>
        <v>385.48838311999981</v>
      </c>
      <c r="E121" s="38">
        <f t="shared" si="55"/>
        <v>-1246.51654328</v>
      </c>
      <c r="F121" s="38">
        <f t="shared" si="55"/>
        <v>514.30832935000012</v>
      </c>
      <c r="G121" s="38">
        <f t="shared" si="55"/>
        <v>56.333364900000106</v>
      </c>
      <c r="H121" s="38">
        <f t="shared" si="55"/>
        <v>-1162.5434955999995</v>
      </c>
      <c r="I121" s="38">
        <f t="shared" si="56"/>
        <v>-973.41615909999985</v>
      </c>
      <c r="J121" s="38">
        <f t="shared" si="56"/>
        <v>-243.70275156000002</v>
      </c>
      <c r="K121" s="38">
        <f t="shared" si="56"/>
        <v>321.50469355999991</v>
      </c>
      <c r="L121" s="38">
        <f t="shared" si="56"/>
        <v>-266.92927849999978</v>
      </c>
      <c r="M121" s="38">
        <f t="shared" si="56"/>
        <v>141.17348061999985</v>
      </c>
      <c r="N121" s="74">
        <v>108</v>
      </c>
    </row>
    <row r="122" spans="1:14" s="11" customFormat="1" ht="14.1" customHeight="1" x14ac:dyDescent="0.2">
      <c r="A122" s="2">
        <v>109</v>
      </c>
      <c r="B122" s="24" t="s">
        <v>18</v>
      </c>
      <c r="C122" s="38">
        <f t="shared" si="57"/>
        <v>-247.13651040000019</v>
      </c>
      <c r="D122" s="38">
        <f t="shared" si="55"/>
        <v>-3.0834958899999947</v>
      </c>
      <c r="E122" s="38">
        <f t="shared" si="55"/>
        <v>99.937657109999918</v>
      </c>
      <c r="F122" s="38">
        <f t="shared" si="55"/>
        <v>-258.68329550999999</v>
      </c>
      <c r="G122" s="38">
        <f t="shared" si="55"/>
        <v>-85.307376110000064</v>
      </c>
      <c r="H122" s="38">
        <f t="shared" si="55"/>
        <v>439.55258024000028</v>
      </c>
      <c r="I122" s="38">
        <f t="shared" si="56"/>
        <v>117.65281008000039</v>
      </c>
      <c r="J122" s="38">
        <f t="shared" si="56"/>
        <v>247.9094015</v>
      </c>
      <c r="K122" s="38">
        <f t="shared" si="56"/>
        <v>31.110989490000009</v>
      </c>
      <c r="L122" s="38">
        <f t="shared" si="56"/>
        <v>42.879379170000021</v>
      </c>
      <c r="M122" s="38">
        <f t="shared" si="56"/>
        <v>-53.693411620000091</v>
      </c>
      <c r="N122" s="74">
        <v>109</v>
      </c>
    </row>
    <row r="123" spans="1:14" s="11" customFormat="1" ht="14.1" customHeight="1" x14ac:dyDescent="0.2">
      <c r="A123" s="2">
        <v>110</v>
      </c>
      <c r="B123" s="24" t="s">
        <v>19</v>
      </c>
      <c r="C123" s="38">
        <f t="shared" si="57"/>
        <v>-996.72479042999998</v>
      </c>
      <c r="D123" s="38">
        <f t="shared" si="55"/>
        <v>-432.10479323000004</v>
      </c>
      <c r="E123" s="38">
        <f t="shared" si="55"/>
        <v>-825.17254471000001</v>
      </c>
      <c r="F123" s="38">
        <f t="shared" si="55"/>
        <v>288.37006323999998</v>
      </c>
      <c r="G123" s="38">
        <f t="shared" si="55"/>
        <v>-27.817515730000011</v>
      </c>
      <c r="H123" s="38">
        <f t="shared" si="55"/>
        <v>-1588.8983362200001</v>
      </c>
      <c r="I123" s="38">
        <f t="shared" si="56"/>
        <v>-1142.13113049</v>
      </c>
      <c r="J123" s="38">
        <f t="shared" si="56"/>
        <v>-975.87104866999994</v>
      </c>
      <c r="K123" s="38">
        <f t="shared" si="56"/>
        <v>-537.04517041999998</v>
      </c>
      <c r="L123" s="38">
        <f t="shared" si="56"/>
        <v>1066.1490133599998</v>
      </c>
      <c r="M123" s="38">
        <f t="shared" si="56"/>
        <v>-1112.2397249600001</v>
      </c>
      <c r="N123" s="74">
        <v>110</v>
      </c>
    </row>
    <row r="124" spans="1:14" s="11" customFormat="1" ht="14.1" customHeight="1" x14ac:dyDescent="0.2">
      <c r="A124" s="2">
        <v>111</v>
      </c>
      <c r="B124" s="24" t="s">
        <v>20</v>
      </c>
      <c r="C124" s="38">
        <f t="shared" si="57"/>
        <v>4357.8424223599995</v>
      </c>
      <c r="D124" s="38">
        <f t="shared" si="55"/>
        <v>2878.65925453</v>
      </c>
      <c r="E124" s="38">
        <f t="shared" si="55"/>
        <v>611.47935792999988</v>
      </c>
      <c r="F124" s="38">
        <f t="shared" si="55"/>
        <v>-619.16224689000001</v>
      </c>
      <c r="G124" s="38">
        <f t="shared" si="55"/>
        <v>1486.8660567900001</v>
      </c>
      <c r="H124" s="38">
        <f t="shared" si="55"/>
        <v>4168.7802592100006</v>
      </c>
      <c r="I124" s="38">
        <f t="shared" si="56"/>
        <v>67.17308353999988</v>
      </c>
      <c r="J124" s="38">
        <f t="shared" si="56"/>
        <v>1075.5551011599998</v>
      </c>
      <c r="K124" s="38">
        <f t="shared" si="56"/>
        <v>2552.2815828600005</v>
      </c>
      <c r="L124" s="38">
        <f t="shared" si="56"/>
        <v>473.77049165000005</v>
      </c>
      <c r="M124" s="38">
        <f t="shared" si="56"/>
        <v>622.03826454999989</v>
      </c>
      <c r="N124" s="74">
        <v>111</v>
      </c>
    </row>
    <row r="125" spans="1:14" s="11" customFormat="1" ht="14.1" customHeight="1" x14ac:dyDescent="0.2">
      <c r="A125" s="2">
        <v>112</v>
      </c>
      <c r="B125" s="24" t="s">
        <v>21</v>
      </c>
      <c r="C125" s="44">
        <f>SUM(C132,C153,C160,C161)</f>
        <v>-136.54301567000081</v>
      </c>
      <c r="D125" s="44">
        <f t="shared" ref="D125:M125" si="58">SUM(D132,D153,D160,D161)</f>
        <v>-392.93012634000002</v>
      </c>
      <c r="E125" s="44">
        <f t="shared" si="58"/>
        <v>1782.4114061200003</v>
      </c>
      <c r="F125" s="44">
        <f t="shared" si="58"/>
        <v>187.02447081999992</v>
      </c>
      <c r="G125" s="44">
        <f t="shared" si="58"/>
        <v>-1713.0487662700009</v>
      </c>
      <c r="H125" s="44">
        <f t="shared" si="58"/>
        <v>1646.8005213100002</v>
      </c>
      <c r="I125" s="44">
        <f t="shared" si="58"/>
        <v>583.37307145</v>
      </c>
      <c r="J125" s="44">
        <f t="shared" si="58"/>
        <v>722.43630997000014</v>
      </c>
      <c r="K125" s="44">
        <f t="shared" si="58"/>
        <v>-999.56787446999954</v>
      </c>
      <c r="L125" s="44">
        <f t="shared" si="58"/>
        <v>1340.5590143599995</v>
      </c>
      <c r="M125" s="44">
        <f t="shared" si="58"/>
        <v>2810.7887909300002</v>
      </c>
      <c r="N125" s="74">
        <v>112</v>
      </c>
    </row>
    <row r="126" spans="1:14" s="11" customFormat="1" ht="14.45" customHeight="1" x14ac:dyDescent="0.2">
      <c r="A126" s="2">
        <v>113</v>
      </c>
      <c r="B126" s="25" t="s">
        <v>34</v>
      </c>
      <c r="C126" s="40">
        <f>SUM(C127,C128,C129,C130,C131,C132)</f>
        <v>2001.4787076000002</v>
      </c>
      <c r="D126" s="40">
        <f t="shared" ref="D126:M126" si="59">SUM(D127,D128,D129,D130,D131,D132)</f>
        <v>1020.0170625600001</v>
      </c>
      <c r="E126" s="40">
        <f t="shared" si="59"/>
        <v>504.83678443000002</v>
      </c>
      <c r="F126" s="40">
        <f t="shared" si="59"/>
        <v>292.50100430999998</v>
      </c>
      <c r="G126" s="40">
        <f t="shared" si="59"/>
        <v>184.1238563</v>
      </c>
      <c r="H126" s="40">
        <f t="shared" si="59"/>
        <v>1809.25238885</v>
      </c>
      <c r="I126" s="40">
        <f t="shared" si="59"/>
        <v>378.61067216999993</v>
      </c>
      <c r="J126" s="40">
        <f t="shared" si="59"/>
        <v>352.81583912000025</v>
      </c>
      <c r="K126" s="40">
        <f t="shared" si="59"/>
        <v>486.31999396999993</v>
      </c>
      <c r="L126" s="40">
        <f t="shared" si="59"/>
        <v>591.50588358999994</v>
      </c>
      <c r="M126" s="40">
        <f t="shared" si="59"/>
        <v>-12.88943814000001</v>
      </c>
      <c r="N126" s="74">
        <v>113</v>
      </c>
    </row>
    <row r="127" spans="1:14" s="11" customFormat="1" ht="14.1" customHeight="1" x14ac:dyDescent="0.2">
      <c r="A127" s="2">
        <v>114</v>
      </c>
      <c r="B127" s="26" t="s">
        <v>16</v>
      </c>
      <c r="C127" s="38">
        <f>SUM(C134,C141)</f>
        <v>320.56556844000005</v>
      </c>
      <c r="D127" s="38">
        <f>SUM(D134,D141)</f>
        <v>58.924467200000002</v>
      </c>
      <c r="E127" s="38">
        <f t="shared" ref="E127:M132" si="60">SUM(E134,E141)</f>
        <v>130.61317505</v>
      </c>
      <c r="F127" s="38">
        <f t="shared" si="60"/>
        <v>104.07613032000002</v>
      </c>
      <c r="G127" s="38">
        <f t="shared" si="60"/>
        <v>26.951795869999994</v>
      </c>
      <c r="H127" s="38">
        <f t="shared" ref="H127:M127" si="61">SUM(H134,H141)</f>
        <v>373.01338171999998</v>
      </c>
      <c r="I127" s="38">
        <f t="shared" si="61"/>
        <v>42.733880650000003</v>
      </c>
      <c r="J127" s="38">
        <f t="shared" si="61"/>
        <v>161.51935424999999</v>
      </c>
      <c r="K127" s="38">
        <f t="shared" si="61"/>
        <v>97.408022369999998</v>
      </c>
      <c r="L127" s="38">
        <f t="shared" si="61"/>
        <v>71.352124449999991</v>
      </c>
      <c r="M127" s="38">
        <f t="shared" si="61"/>
        <v>71.243162509999991</v>
      </c>
      <c r="N127" s="74">
        <v>114</v>
      </c>
    </row>
    <row r="128" spans="1:14" s="11" customFormat="1" ht="14.1" customHeight="1" x14ac:dyDescent="0.2">
      <c r="A128" s="2">
        <v>115</v>
      </c>
      <c r="B128" s="26" t="s">
        <v>17</v>
      </c>
      <c r="C128" s="38">
        <f t="shared" ref="C128:D132" si="62">SUM(C135,C142)</f>
        <v>248.19996953000003</v>
      </c>
      <c r="D128" s="38">
        <f t="shared" si="62"/>
        <v>86.181899980000011</v>
      </c>
      <c r="E128" s="38">
        <f t="shared" si="60"/>
        <v>134.82297269999998</v>
      </c>
      <c r="F128" s="38">
        <f t="shared" si="60"/>
        <v>273.31204840999999</v>
      </c>
      <c r="G128" s="38">
        <f t="shared" si="60"/>
        <v>-246.11695155999999</v>
      </c>
      <c r="H128" s="38">
        <f t="shared" si="60"/>
        <v>539.61570881000011</v>
      </c>
      <c r="I128" s="38">
        <f t="shared" si="60"/>
        <v>171.86763205999998</v>
      </c>
      <c r="J128" s="38">
        <f t="shared" si="60"/>
        <v>13.126989760000015</v>
      </c>
      <c r="K128" s="38">
        <f t="shared" si="60"/>
        <v>103.1826058</v>
      </c>
      <c r="L128" s="38">
        <f t="shared" si="60"/>
        <v>251.43848119</v>
      </c>
      <c r="M128" s="38">
        <f t="shared" si="60"/>
        <v>-288.16744829999999</v>
      </c>
      <c r="N128" s="74">
        <v>115</v>
      </c>
    </row>
    <row r="129" spans="1:14" s="11" customFormat="1" ht="14.1" customHeight="1" x14ac:dyDescent="0.2">
      <c r="A129" s="2">
        <v>116</v>
      </c>
      <c r="B129" s="26" t="s">
        <v>18</v>
      </c>
      <c r="C129" s="38">
        <f t="shared" si="62"/>
        <v>-23.937233309999996</v>
      </c>
      <c r="D129" s="38">
        <f t="shared" si="62"/>
        <v>190.47154310000002</v>
      </c>
      <c r="E129" s="38">
        <f t="shared" si="60"/>
        <v>-8.6988014100000015</v>
      </c>
      <c r="F129" s="38">
        <f t="shared" si="60"/>
        <v>-158.25437789</v>
      </c>
      <c r="G129" s="38">
        <f t="shared" si="60"/>
        <v>-47.455597109999999</v>
      </c>
      <c r="H129" s="38">
        <f t="shared" si="60"/>
        <v>3.5751510999998573</v>
      </c>
      <c r="I129" s="38">
        <f t="shared" si="60"/>
        <v>-115.86085071000001</v>
      </c>
      <c r="J129" s="38">
        <f t="shared" si="60"/>
        <v>22.47206570000003</v>
      </c>
      <c r="K129" s="38">
        <f t="shared" si="60"/>
        <v>92.245801099999994</v>
      </c>
      <c r="L129" s="38">
        <f t="shared" si="60"/>
        <v>4.7181350099999975</v>
      </c>
      <c r="M129" s="38">
        <f t="shared" si="60"/>
        <v>9.6773596499999996</v>
      </c>
      <c r="N129" s="74">
        <v>116</v>
      </c>
    </row>
    <row r="130" spans="1:14" s="11" customFormat="1" ht="14.1" customHeight="1" x14ac:dyDescent="0.2">
      <c r="A130" s="2">
        <v>117</v>
      </c>
      <c r="B130" s="26" t="s">
        <v>19</v>
      </c>
      <c r="C130" s="38">
        <f t="shared" si="62"/>
        <v>0</v>
      </c>
      <c r="D130" s="38">
        <f t="shared" si="62"/>
        <v>0</v>
      </c>
      <c r="E130" s="38">
        <f t="shared" si="60"/>
        <v>0</v>
      </c>
      <c r="F130" s="38">
        <f t="shared" si="60"/>
        <v>0</v>
      </c>
      <c r="G130" s="38">
        <f t="shared" si="60"/>
        <v>0</v>
      </c>
      <c r="H130" s="38">
        <f t="shared" si="60"/>
        <v>0</v>
      </c>
      <c r="I130" s="38">
        <f t="shared" si="60"/>
        <v>0</v>
      </c>
      <c r="J130" s="38">
        <f t="shared" si="60"/>
        <v>0</v>
      </c>
      <c r="K130" s="38">
        <f t="shared" si="60"/>
        <v>0</v>
      </c>
      <c r="L130" s="38">
        <f t="shared" si="60"/>
        <v>0</v>
      </c>
      <c r="M130" s="38">
        <f t="shared" si="60"/>
        <v>0</v>
      </c>
      <c r="N130" s="74">
        <v>117</v>
      </c>
    </row>
    <row r="131" spans="1:14" s="11" customFormat="1" ht="14.1" customHeight="1" x14ac:dyDescent="0.2">
      <c r="A131" s="2">
        <v>118</v>
      </c>
      <c r="B131" s="26" t="s">
        <v>20</v>
      </c>
      <c r="C131" s="38">
        <f t="shared" si="62"/>
        <v>0</v>
      </c>
      <c r="D131" s="38">
        <f t="shared" si="62"/>
        <v>0</v>
      </c>
      <c r="E131" s="38">
        <f t="shared" si="60"/>
        <v>0</v>
      </c>
      <c r="F131" s="38">
        <f t="shared" si="60"/>
        <v>0</v>
      </c>
      <c r="G131" s="38">
        <f t="shared" si="60"/>
        <v>0</v>
      </c>
      <c r="H131" s="38">
        <f t="shared" si="60"/>
        <v>0</v>
      </c>
      <c r="I131" s="38">
        <f t="shared" si="60"/>
        <v>0</v>
      </c>
      <c r="J131" s="38">
        <f t="shared" si="60"/>
        <v>0</v>
      </c>
      <c r="K131" s="38">
        <f t="shared" si="60"/>
        <v>0</v>
      </c>
      <c r="L131" s="38">
        <f t="shared" si="60"/>
        <v>0</v>
      </c>
      <c r="M131" s="38">
        <f t="shared" si="60"/>
        <v>0</v>
      </c>
      <c r="N131" s="74">
        <v>118</v>
      </c>
    </row>
    <row r="132" spans="1:14" s="11" customFormat="1" ht="14.1" customHeight="1" x14ac:dyDescent="0.2">
      <c r="A132" s="2">
        <v>119</v>
      </c>
      <c r="B132" s="26" t="s">
        <v>21</v>
      </c>
      <c r="C132" s="38">
        <f t="shared" si="62"/>
        <v>1456.65040294</v>
      </c>
      <c r="D132" s="38">
        <f t="shared" si="62"/>
        <v>684.43915228000003</v>
      </c>
      <c r="E132" s="38">
        <f t="shared" si="60"/>
        <v>248.09943809000004</v>
      </c>
      <c r="F132" s="38">
        <f t="shared" si="60"/>
        <v>73.367203469999993</v>
      </c>
      <c r="G132" s="38">
        <f t="shared" si="60"/>
        <v>450.74460909999999</v>
      </c>
      <c r="H132" s="38">
        <f t="shared" si="60"/>
        <v>893.04814722000015</v>
      </c>
      <c r="I132" s="38">
        <f t="shared" si="60"/>
        <v>279.87001016999994</v>
      </c>
      <c r="J132" s="38">
        <f t="shared" si="60"/>
        <v>155.69742941000021</v>
      </c>
      <c r="K132" s="38">
        <f t="shared" si="60"/>
        <v>193.48356469999993</v>
      </c>
      <c r="L132" s="38">
        <f t="shared" si="60"/>
        <v>263.99714294</v>
      </c>
      <c r="M132" s="38">
        <f t="shared" si="60"/>
        <v>194.35748799999999</v>
      </c>
      <c r="N132" s="74">
        <v>119</v>
      </c>
    </row>
    <row r="133" spans="1:14" s="11" customFormat="1" ht="14.45" customHeight="1" x14ac:dyDescent="0.2">
      <c r="A133" s="2">
        <v>120</v>
      </c>
      <c r="B133" s="27" t="s">
        <v>35</v>
      </c>
      <c r="C133" s="40">
        <f>SUM(C134,C135,C136,C137,C138,C139)</f>
        <v>-452.73766796000001</v>
      </c>
      <c r="D133" s="40">
        <f t="shared" ref="D133:M133" si="63">SUM(D134,D135,D136,D137,D138,D139)</f>
        <v>-99.149028180000002</v>
      </c>
      <c r="E133" s="40">
        <f t="shared" si="63"/>
        <v>-94.670386329999999</v>
      </c>
      <c r="F133" s="40">
        <f t="shared" si="63"/>
        <v>-52.042598840000004</v>
      </c>
      <c r="G133" s="40">
        <f t="shared" si="63"/>
        <v>-206.87565460999997</v>
      </c>
      <c r="H133" s="40">
        <f t="shared" si="63"/>
        <v>904.19227904999991</v>
      </c>
      <c r="I133" s="40">
        <f t="shared" si="63"/>
        <v>-175.28294310999999</v>
      </c>
      <c r="J133" s="40">
        <f t="shared" si="63"/>
        <v>1419.8176405700001</v>
      </c>
      <c r="K133" s="40">
        <f t="shared" si="63"/>
        <v>-128.03492750999999</v>
      </c>
      <c r="L133" s="40">
        <f t="shared" si="63"/>
        <v>-212.3074909</v>
      </c>
      <c r="M133" s="40">
        <f t="shared" si="63"/>
        <v>-226.21850659999998</v>
      </c>
      <c r="N133" s="74">
        <v>120</v>
      </c>
    </row>
    <row r="134" spans="1:14" s="11" customFormat="1" ht="14.1" customHeight="1" x14ac:dyDescent="0.2">
      <c r="A134" s="2">
        <v>121</v>
      </c>
      <c r="B134" s="28" t="s">
        <v>16</v>
      </c>
      <c r="C134" s="38">
        <f>SUM(D134,E134,F134,G134)</f>
        <v>-5.0000000000000001E-3</v>
      </c>
      <c r="D134" s="38">
        <v>-5.0000000000000001E-3</v>
      </c>
      <c r="E134" s="38">
        <v>0</v>
      </c>
      <c r="F134" s="38">
        <v>0.01</v>
      </c>
      <c r="G134" s="38">
        <v>-0.01</v>
      </c>
      <c r="H134" s="38">
        <f>SUM(I134,J134,K134,L134)</f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74">
        <v>121</v>
      </c>
    </row>
    <row r="135" spans="1:14" s="11" customFormat="1" ht="14.1" customHeight="1" x14ac:dyDescent="0.2">
      <c r="A135" s="2">
        <v>122</v>
      </c>
      <c r="B135" s="28" t="s">
        <v>17</v>
      </c>
      <c r="C135" s="38">
        <f t="shared" ref="C135:C139" si="64">SUM(D135,E135,F135,G135)</f>
        <v>-456.48085416999999</v>
      </c>
      <c r="D135" s="38">
        <v>-101.72264348</v>
      </c>
      <c r="E135" s="38">
        <v>-97.829570669999995</v>
      </c>
      <c r="F135" s="38">
        <v>-50.537183429999999</v>
      </c>
      <c r="G135" s="38">
        <v>-206.39145658999999</v>
      </c>
      <c r="H135" s="38">
        <f t="shared" ref="H135:H139" si="65">SUM(I135,J135,K135,L135)</f>
        <v>-612.89284569999995</v>
      </c>
      <c r="I135" s="39">
        <v>-145.87477440000001</v>
      </c>
      <c r="J135" s="39">
        <v>-162.74366122000001</v>
      </c>
      <c r="K135" s="39">
        <v>-119.96826152</v>
      </c>
      <c r="L135" s="39">
        <v>-184.30614856</v>
      </c>
      <c r="M135" s="39">
        <v>-217.20991384999999</v>
      </c>
      <c r="N135" s="74">
        <v>122</v>
      </c>
    </row>
    <row r="136" spans="1:14" s="11" customFormat="1" ht="14.1" customHeight="1" x14ac:dyDescent="0.2">
      <c r="A136" s="2">
        <v>123</v>
      </c>
      <c r="B136" s="28" t="s">
        <v>18</v>
      </c>
      <c r="C136" s="38">
        <f t="shared" si="64"/>
        <v>-0.26291378999999993</v>
      </c>
      <c r="D136" s="38">
        <v>-1.4863546999999999</v>
      </c>
      <c r="E136" s="38">
        <v>3.1591843399999999</v>
      </c>
      <c r="F136" s="38">
        <v>-1.5154154099999999</v>
      </c>
      <c r="G136" s="38">
        <v>-0.42032802000000002</v>
      </c>
      <c r="H136" s="38">
        <f t="shared" si="65"/>
        <v>1516.9370207499999</v>
      </c>
      <c r="I136" s="39">
        <v>-29.596262710000001</v>
      </c>
      <c r="J136" s="39">
        <v>1582.57380079</v>
      </c>
      <c r="K136" s="39">
        <v>-8.0541669900000006</v>
      </c>
      <c r="L136" s="39">
        <v>-27.986350340000001</v>
      </c>
      <c r="M136" s="39">
        <v>-8.3203057499999993</v>
      </c>
      <c r="N136" s="74">
        <v>123</v>
      </c>
    </row>
    <row r="137" spans="1:14" s="11" customFormat="1" ht="14.1" customHeight="1" x14ac:dyDescent="0.2">
      <c r="A137" s="2">
        <v>124</v>
      </c>
      <c r="B137" s="28" t="s">
        <v>19</v>
      </c>
      <c r="C137" s="38">
        <f t="shared" si="64"/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f t="shared" si="65"/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74">
        <v>124</v>
      </c>
    </row>
    <row r="138" spans="1:14" s="11" customFormat="1" ht="14.1" customHeight="1" x14ac:dyDescent="0.2">
      <c r="A138" s="2">
        <v>125</v>
      </c>
      <c r="B138" s="28" t="s">
        <v>20</v>
      </c>
      <c r="C138" s="38">
        <f t="shared" si="64"/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f t="shared" si="65"/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74">
        <v>125</v>
      </c>
    </row>
    <row r="139" spans="1:14" s="11" customFormat="1" ht="14.1" customHeight="1" x14ac:dyDescent="0.2">
      <c r="A139" s="2">
        <v>126</v>
      </c>
      <c r="B139" s="28" t="s">
        <v>21</v>
      </c>
      <c r="C139" s="38">
        <f t="shared" si="64"/>
        <v>4.0110999999999999</v>
      </c>
      <c r="D139" s="38">
        <v>4.0649699999999998</v>
      </c>
      <c r="E139" s="38">
        <v>0</v>
      </c>
      <c r="F139" s="38">
        <v>0</v>
      </c>
      <c r="G139" s="38">
        <v>-5.3870000000000001E-2</v>
      </c>
      <c r="H139" s="38">
        <f t="shared" si="65"/>
        <v>0.14810399999999999</v>
      </c>
      <c r="I139" s="39">
        <v>0.18809400000000001</v>
      </c>
      <c r="J139" s="39">
        <v>-1.2499E-2</v>
      </c>
      <c r="K139" s="39">
        <v>-1.2499E-2</v>
      </c>
      <c r="L139" s="39">
        <v>-1.4992E-2</v>
      </c>
      <c r="M139" s="39">
        <v>-0.68828699999999998</v>
      </c>
      <c r="N139" s="74">
        <v>126</v>
      </c>
    </row>
    <row r="140" spans="1:14" s="11" customFormat="1" ht="14.45" customHeight="1" x14ac:dyDescent="0.2">
      <c r="A140" s="2">
        <v>127</v>
      </c>
      <c r="B140" s="27" t="s">
        <v>36</v>
      </c>
      <c r="C140" s="40">
        <f>SUM(C141,C142,C143,C144,C145,C146)</f>
        <v>2454.21637556</v>
      </c>
      <c r="D140" s="40">
        <f t="shared" ref="D140:M140" si="66">SUM(D141,D142,D143,D144,D145,D146)</f>
        <v>1119.1660907400001</v>
      </c>
      <c r="E140" s="40">
        <f t="shared" si="66"/>
        <v>599.50717076000001</v>
      </c>
      <c r="F140" s="40">
        <f t="shared" si="66"/>
        <v>344.54360315000002</v>
      </c>
      <c r="G140" s="40">
        <f t="shared" si="66"/>
        <v>390.99951091000003</v>
      </c>
      <c r="H140" s="40">
        <f t="shared" si="66"/>
        <v>905.06010980000008</v>
      </c>
      <c r="I140" s="40">
        <f t="shared" si="66"/>
        <v>553.89361527999995</v>
      </c>
      <c r="J140" s="40">
        <f t="shared" si="66"/>
        <v>-1067.0018014499997</v>
      </c>
      <c r="K140" s="40">
        <f t="shared" si="66"/>
        <v>614.35492147999992</v>
      </c>
      <c r="L140" s="40">
        <f t="shared" si="66"/>
        <v>803.81337449</v>
      </c>
      <c r="M140" s="40">
        <f t="shared" si="66"/>
        <v>213.32906845999997</v>
      </c>
      <c r="N140" s="74">
        <v>127</v>
      </c>
    </row>
    <row r="141" spans="1:14" s="11" customFormat="1" ht="14.1" customHeight="1" x14ac:dyDescent="0.2">
      <c r="A141" s="2">
        <v>128</v>
      </c>
      <c r="B141" s="28" t="s">
        <v>16</v>
      </c>
      <c r="C141" s="38">
        <f>SUM(D141,E141,F141,G141)</f>
        <v>320.57056844000005</v>
      </c>
      <c r="D141" s="38">
        <v>58.929467200000005</v>
      </c>
      <c r="E141" s="38">
        <v>130.61317505</v>
      </c>
      <c r="F141" s="38">
        <v>104.06613032000001</v>
      </c>
      <c r="G141" s="38">
        <v>26.961795869999996</v>
      </c>
      <c r="H141" s="38">
        <f>SUM(I141,J141,K141,L141)</f>
        <v>373.01338171999998</v>
      </c>
      <c r="I141" s="39">
        <v>42.733880650000003</v>
      </c>
      <c r="J141" s="39">
        <v>161.51935424999999</v>
      </c>
      <c r="K141" s="39">
        <v>97.408022369999998</v>
      </c>
      <c r="L141" s="39">
        <v>71.352124449999991</v>
      </c>
      <c r="M141" s="39">
        <v>71.243162509999991</v>
      </c>
      <c r="N141" s="74">
        <v>128</v>
      </c>
    </row>
    <row r="142" spans="1:14" s="11" customFormat="1" ht="14.1" customHeight="1" x14ac:dyDescent="0.2">
      <c r="A142" s="2">
        <v>129</v>
      </c>
      <c r="B142" s="28" t="s">
        <v>17</v>
      </c>
      <c r="C142" s="38">
        <f t="shared" ref="C142:C146" si="67">SUM(D142,E142,F142,G142)</f>
        <v>704.68082370000002</v>
      </c>
      <c r="D142" s="38">
        <v>187.90454346000001</v>
      </c>
      <c r="E142" s="38">
        <v>232.65254336999999</v>
      </c>
      <c r="F142" s="38">
        <v>323.84923184000002</v>
      </c>
      <c r="G142" s="38">
        <v>-39.72549497</v>
      </c>
      <c r="H142" s="38">
        <f t="shared" ref="H142:H146" si="68">SUM(I142,J142,K142,L142)</f>
        <v>1152.5085545100001</v>
      </c>
      <c r="I142" s="39">
        <v>317.74240645999998</v>
      </c>
      <c r="J142" s="39">
        <v>175.87065098000002</v>
      </c>
      <c r="K142" s="39">
        <v>223.15086732</v>
      </c>
      <c r="L142" s="39">
        <v>435.74462975</v>
      </c>
      <c r="M142" s="39">
        <v>-70.957534449999997</v>
      </c>
      <c r="N142" s="74">
        <v>129</v>
      </c>
    </row>
    <row r="143" spans="1:14" s="11" customFormat="1" ht="14.1" customHeight="1" x14ac:dyDescent="0.2">
      <c r="A143" s="2">
        <v>130</v>
      </c>
      <c r="B143" s="28" t="s">
        <v>18</v>
      </c>
      <c r="C143" s="38">
        <f t="shared" si="67"/>
        <v>-23.674319519999997</v>
      </c>
      <c r="D143" s="38">
        <v>191.95789780000001</v>
      </c>
      <c r="E143" s="38">
        <v>-11.857985750000001</v>
      </c>
      <c r="F143" s="38">
        <v>-156.73896248</v>
      </c>
      <c r="G143" s="38">
        <v>-47.03526909</v>
      </c>
      <c r="H143" s="38">
        <f t="shared" si="68"/>
        <v>-1513.36186965</v>
      </c>
      <c r="I143" s="39">
        <v>-86.264588000000003</v>
      </c>
      <c r="J143" s="39">
        <v>-1560.1017350899999</v>
      </c>
      <c r="K143" s="39">
        <v>100.29996808999999</v>
      </c>
      <c r="L143" s="39">
        <v>32.704485349999999</v>
      </c>
      <c r="M143" s="39">
        <v>17.997665399999999</v>
      </c>
      <c r="N143" s="74">
        <v>130</v>
      </c>
    </row>
    <row r="144" spans="1:14" s="11" customFormat="1" ht="14.1" customHeight="1" x14ac:dyDescent="0.2">
      <c r="A144" s="2">
        <v>131</v>
      </c>
      <c r="B144" s="28" t="s">
        <v>19</v>
      </c>
      <c r="C144" s="38">
        <f t="shared" si="67"/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f t="shared" si="68"/>
        <v>0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74">
        <v>131</v>
      </c>
    </row>
    <row r="145" spans="1:14" s="11" customFormat="1" ht="14.1" customHeight="1" x14ac:dyDescent="0.2">
      <c r="A145" s="2">
        <v>132</v>
      </c>
      <c r="B145" s="28" t="s">
        <v>20</v>
      </c>
      <c r="C145" s="38">
        <f t="shared" si="67"/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f t="shared" si="68"/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74">
        <v>132</v>
      </c>
    </row>
    <row r="146" spans="1:14" s="11" customFormat="1" ht="14.1" customHeight="1" x14ac:dyDescent="0.2">
      <c r="A146" s="2">
        <v>133</v>
      </c>
      <c r="B146" s="28" t="s">
        <v>21</v>
      </c>
      <c r="C146" s="38">
        <f t="shared" si="67"/>
        <v>1452.6393029400001</v>
      </c>
      <c r="D146" s="38">
        <v>680.37418228000001</v>
      </c>
      <c r="E146" s="38">
        <v>248.09943809000004</v>
      </c>
      <c r="F146" s="38">
        <v>73.367203469999993</v>
      </c>
      <c r="G146" s="38">
        <v>450.79847910000001</v>
      </c>
      <c r="H146" s="38">
        <f t="shared" si="68"/>
        <v>892.90004322000016</v>
      </c>
      <c r="I146" s="39">
        <v>279.68191616999997</v>
      </c>
      <c r="J146" s="39">
        <v>155.7099284100002</v>
      </c>
      <c r="K146" s="39">
        <v>193.49606369999992</v>
      </c>
      <c r="L146" s="39">
        <v>264.01213494000001</v>
      </c>
      <c r="M146" s="39">
        <v>195.04577499999999</v>
      </c>
      <c r="N146" s="74">
        <v>133</v>
      </c>
    </row>
    <row r="147" spans="1:14" s="11" customFormat="1" ht="14.45" customHeight="1" x14ac:dyDescent="0.2">
      <c r="A147" s="2">
        <v>134</v>
      </c>
      <c r="B147" s="25" t="s">
        <v>37</v>
      </c>
      <c r="C147" s="40">
        <f>SUM(C148,C149,C150,C151,C152,C153)</f>
        <v>-461.50438798000005</v>
      </c>
      <c r="D147" s="40">
        <f t="shared" ref="D147:M147" si="69">SUM(D148,D149,D150,D151,D152,D153)</f>
        <v>1750.6051078200001</v>
      </c>
      <c r="E147" s="40">
        <f t="shared" si="69"/>
        <v>-1167.2507464199998</v>
      </c>
      <c r="F147" s="40">
        <f t="shared" si="69"/>
        <v>-394.24121815999996</v>
      </c>
      <c r="G147" s="40">
        <f t="shared" si="69"/>
        <v>-650.61753122000005</v>
      </c>
      <c r="H147" s="40">
        <f t="shared" si="69"/>
        <v>-5198.1010644899998</v>
      </c>
      <c r="I147" s="40">
        <f t="shared" si="69"/>
        <v>-3051.8819001700003</v>
      </c>
      <c r="J147" s="40">
        <f t="shared" si="69"/>
        <v>-794.92185391999999</v>
      </c>
      <c r="K147" s="40">
        <f t="shared" si="69"/>
        <v>-1609.3485269699997</v>
      </c>
      <c r="L147" s="40">
        <f t="shared" si="69"/>
        <v>258.05121657000012</v>
      </c>
      <c r="M147" s="40">
        <f t="shared" si="69"/>
        <v>81.926466599999912</v>
      </c>
      <c r="N147" s="74">
        <v>134</v>
      </c>
    </row>
    <row r="148" spans="1:14" s="11" customFormat="1" ht="14.1" customHeight="1" x14ac:dyDescent="0.2">
      <c r="A148" s="2">
        <v>135</v>
      </c>
      <c r="B148" s="26" t="s">
        <v>16</v>
      </c>
      <c r="C148" s="38">
        <f>SUM(D148,E148,F148,G148)</f>
        <v>-9.3229999999999702E-3</v>
      </c>
      <c r="D148" s="38">
        <v>0</v>
      </c>
      <c r="E148" s="38">
        <v>-0.94499999999999995</v>
      </c>
      <c r="F148" s="38">
        <v>0.93567699999999998</v>
      </c>
      <c r="G148" s="38">
        <v>0</v>
      </c>
      <c r="H148" s="38">
        <f t="shared" ref="H148:H153" si="70">SUM(I148,J148,K148,L148)</f>
        <v>-2.7875E-2</v>
      </c>
      <c r="I148" s="39">
        <v>-2.7876000000000001E-2</v>
      </c>
      <c r="J148" s="39">
        <v>9.9999999999999995E-7</v>
      </c>
      <c r="K148" s="39">
        <v>0</v>
      </c>
      <c r="L148" s="39">
        <v>0</v>
      </c>
      <c r="M148" s="39">
        <v>0</v>
      </c>
      <c r="N148" s="74">
        <v>135</v>
      </c>
    </row>
    <row r="149" spans="1:14" s="11" customFormat="1" ht="14.1" customHeight="1" x14ac:dyDescent="0.2">
      <c r="A149" s="2">
        <v>136</v>
      </c>
      <c r="B149" s="26" t="s">
        <v>17</v>
      </c>
      <c r="C149" s="38">
        <f t="shared" ref="C149:C153" si="71">SUM(D149,E149,F149,G149)</f>
        <v>-153.99099329000001</v>
      </c>
      <c r="D149" s="38">
        <v>149.69971237999999</v>
      </c>
      <c r="E149" s="38">
        <v>-27.043005990000012</v>
      </c>
      <c r="F149" s="38">
        <v>-2.7523110000014839E-2</v>
      </c>
      <c r="G149" s="38">
        <v>-276.62017656999996</v>
      </c>
      <c r="H149" s="38">
        <f t="shared" si="70"/>
        <v>-673.72676835000004</v>
      </c>
      <c r="I149" s="39">
        <v>475.49057578999998</v>
      </c>
      <c r="J149" s="39">
        <v>-569.96006181000007</v>
      </c>
      <c r="K149" s="39">
        <v>-153.17840649000001</v>
      </c>
      <c r="L149" s="39">
        <v>-426.07887583999997</v>
      </c>
      <c r="M149" s="39">
        <v>-339.16229899000012</v>
      </c>
      <c r="N149" s="74">
        <v>136</v>
      </c>
    </row>
    <row r="150" spans="1:14" s="11" customFormat="1" ht="14.1" customHeight="1" x14ac:dyDescent="0.2">
      <c r="A150" s="2">
        <v>137</v>
      </c>
      <c r="B150" s="26" t="s">
        <v>18</v>
      </c>
      <c r="C150" s="38">
        <f t="shared" si="71"/>
        <v>-81.238174610000129</v>
      </c>
      <c r="D150" s="38">
        <v>-858.16784816000006</v>
      </c>
      <c r="E150" s="38">
        <v>581.96491635999996</v>
      </c>
      <c r="F150" s="38">
        <v>7.9104213599999982</v>
      </c>
      <c r="G150" s="38">
        <v>187.05433582999999</v>
      </c>
      <c r="H150" s="38">
        <f t="shared" si="70"/>
        <v>-145.78741316999998</v>
      </c>
      <c r="I150" s="39">
        <v>-64.511886879999992</v>
      </c>
      <c r="J150" s="39">
        <v>47.310990270000005</v>
      </c>
      <c r="K150" s="39">
        <v>-190.32313059000001</v>
      </c>
      <c r="L150" s="39">
        <v>61.736614029999998</v>
      </c>
      <c r="M150" s="39">
        <v>240.22180080999999</v>
      </c>
      <c r="N150" s="74">
        <v>137</v>
      </c>
    </row>
    <row r="151" spans="1:14" s="11" customFormat="1" ht="14.1" customHeight="1" x14ac:dyDescent="0.2">
      <c r="A151" s="2">
        <v>138</v>
      </c>
      <c r="B151" s="26" t="s">
        <v>19</v>
      </c>
      <c r="C151" s="38">
        <f t="shared" si="71"/>
        <v>-1312.6740172</v>
      </c>
      <c r="D151" s="38">
        <v>-979.79656563000003</v>
      </c>
      <c r="E151" s="38">
        <v>-674.29021646000001</v>
      </c>
      <c r="F151" s="38">
        <v>235.74993742999999</v>
      </c>
      <c r="G151" s="38">
        <v>105.66282746</v>
      </c>
      <c r="H151" s="38">
        <f t="shared" si="70"/>
        <v>-1496.7386506800001</v>
      </c>
      <c r="I151" s="39">
        <v>-591.42424391999998</v>
      </c>
      <c r="J151" s="39">
        <v>-423.62316399000002</v>
      </c>
      <c r="K151" s="39">
        <v>-329.57527748000001</v>
      </c>
      <c r="L151" s="39">
        <v>-152.11596528999999</v>
      </c>
      <c r="M151" s="39">
        <v>304.89831709999999</v>
      </c>
      <c r="N151" s="74">
        <v>138</v>
      </c>
    </row>
    <row r="152" spans="1:14" s="11" customFormat="1" ht="14.1" customHeight="1" x14ac:dyDescent="0.2">
      <c r="A152" s="2">
        <v>139</v>
      </c>
      <c r="B152" s="26" t="s">
        <v>20</v>
      </c>
      <c r="C152" s="38">
        <f t="shared" si="71"/>
        <v>2753.5264591499999</v>
      </c>
      <c r="D152" s="38">
        <v>3092.18639132</v>
      </c>
      <c r="E152" s="38">
        <v>6.3530579300000003</v>
      </c>
      <c r="F152" s="38">
        <v>-357.29864688999999</v>
      </c>
      <c r="G152" s="38">
        <v>12.285656790000001</v>
      </c>
      <c r="H152" s="38">
        <f t="shared" si="70"/>
        <v>-546.82647355000006</v>
      </c>
      <c r="I152" s="38">
        <v>-1249.27681646</v>
      </c>
      <c r="J152" s="38">
        <v>17.313314179999999</v>
      </c>
      <c r="K152" s="38">
        <v>674.37678286000005</v>
      </c>
      <c r="L152" s="38">
        <v>10.76024587</v>
      </c>
      <c r="M152" s="38">
        <v>-1204.4764212</v>
      </c>
      <c r="N152" s="74">
        <v>139</v>
      </c>
    </row>
    <row r="153" spans="1:14" s="11" customFormat="1" ht="14.1" customHeight="1" x14ac:dyDescent="0.2">
      <c r="A153" s="2">
        <v>140</v>
      </c>
      <c r="B153" s="26" t="s">
        <v>21</v>
      </c>
      <c r="C153" s="38">
        <f t="shared" si="71"/>
        <v>-1667.1183390299998</v>
      </c>
      <c r="D153" s="38">
        <v>346.68341791000012</v>
      </c>
      <c r="E153" s="38">
        <v>-1053.2904982599998</v>
      </c>
      <c r="F153" s="38">
        <v>-281.51108394999994</v>
      </c>
      <c r="G153" s="38">
        <v>-679.00017473000003</v>
      </c>
      <c r="H153" s="38">
        <f t="shared" si="70"/>
        <v>-2334.9938837399995</v>
      </c>
      <c r="I153" s="39">
        <v>-1622.1316527000001</v>
      </c>
      <c r="J153" s="39">
        <v>134.03706643000012</v>
      </c>
      <c r="K153" s="39">
        <v>-1610.6484952699998</v>
      </c>
      <c r="L153" s="39">
        <v>763.74919780000005</v>
      </c>
      <c r="M153" s="39">
        <v>1080.44506888</v>
      </c>
      <c r="N153" s="74">
        <v>140</v>
      </c>
    </row>
    <row r="154" spans="1:14" s="11" customFormat="1" ht="14.45" customHeight="1" x14ac:dyDescent="0.2">
      <c r="A154" s="2">
        <v>141</v>
      </c>
      <c r="B154" s="25" t="s">
        <v>38</v>
      </c>
      <c r="C154" s="40">
        <f>SUM(C155,C156,C157,C158,C159,C160)</f>
        <v>1354.8515880199982</v>
      </c>
      <c r="D154" s="40">
        <f t="shared" ref="D154:M154" si="72">SUM(D155,D156,D157,D158,D159,D160)</f>
        <v>953.84362313999941</v>
      </c>
      <c r="E154" s="40">
        <f t="shared" si="72"/>
        <v>-1550.6586166899999</v>
      </c>
      <c r="F154" s="40">
        <f t="shared" si="72"/>
        <v>271.27889561999996</v>
      </c>
      <c r="G154" s="40">
        <f t="shared" si="72"/>
        <v>1680.3876859499992</v>
      </c>
      <c r="H154" s="40">
        <f t="shared" si="72"/>
        <v>4287.097036950001</v>
      </c>
      <c r="I154" s="40">
        <f t="shared" si="72"/>
        <v>-213.08612339999945</v>
      </c>
      <c r="J154" s="40">
        <f t="shared" si="72"/>
        <v>977.35476854999979</v>
      </c>
      <c r="K154" s="40">
        <f t="shared" si="72"/>
        <v>1994.6031586000004</v>
      </c>
      <c r="L154" s="40">
        <f t="shared" si="72"/>
        <v>1528.2252331999996</v>
      </c>
      <c r="M154" s="40">
        <f t="shared" si="72"/>
        <v>751.02837972000009</v>
      </c>
      <c r="N154" s="74">
        <v>141</v>
      </c>
    </row>
    <row r="155" spans="1:14" s="11" customFormat="1" ht="14.1" customHeight="1" x14ac:dyDescent="0.2">
      <c r="A155" s="2">
        <v>142</v>
      </c>
      <c r="B155" s="26" t="s">
        <v>16</v>
      </c>
      <c r="C155" s="38">
        <f>SUM(D155,E155,F155,G155)</f>
        <v>-228.41500540999999</v>
      </c>
      <c r="D155" s="38">
        <v>26.978348950000026</v>
      </c>
      <c r="E155" s="38">
        <v>-256.88406115999999</v>
      </c>
      <c r="F155" s="38">
        <v>-39.411958470000023</v>
      </c>
      <c r="G155" s="38">
        <v>40.902665270000014</v>
      </c>
      <c r="H155" s="38">
        <f t="shared" ref="H155:H161" si="73">SUM(I155,J155,K155,L155)</f>
        <v>-169.70219845</v>
      </c>
      <c r="I155" s="39">
        <v>117.63180695999995</v>
      </c>
      <c r="J155" s="39">
        <v>-57.551975359999986</v>
      </c>
      <c r="K155" s="39">
        <v>-128.57892067999998</v>
      </c>
      <c r="L155" s="39">
        <v>-101.20310936999998</v>
      </c>
      <c r="M155" s="39">
        <v>-44.50681320999999</v>
      </c>
      <c r="N155" s="74">
        <v>142</v>
      </c>
    </row>
    <row r="156" spans="1:14" s="11" customFormat="1" ht="14.1" customHeight="1" x14ac:dyDescent="0.2">
      <c r="A156" s="2">
        <v>143</v>
      </c>
      <c r="B156" s="26" t="s">
        <v>17</v>
      </c>
      <c r="C156" s="38">
        <f t="shared" ref="C156:C161" si="74">SUM(D156,E156,F156,G156)</f>
        <v>-384.59544215000005</v>
      </c>
      <c r="D156" s="38">
        <v>149.60677075999979</v>
      </c>
      <c r="E156" s="38">
        <v>-1354.29650999</v>
      </c>
      <c r="F156" s="38">
        <v>241.02380405000008</v>
      </c>
      <c r="G156" s="38">
        <v>579.07049303000008</v>
      </c>
      <c r="H156" s="38">
        <f t="shared" si="73"/>
        <v>-1028.4324360599996</v>
      </c>
      <c r="I156" s="39">
        <v>-1620.7743669499998</v>
      </c>
      <c r="J156" s="39">
        <v>313.13032049000003</v>
      </c>
      <c r="K156" s="39">
        <v>371.50049424999992</v>
      </c>
      <c r="L156" s="39">
        <v>-92.28888384999982</v>
      </c>
      <c r="M156" s="39">
        <v>768.50322790999996</v>
      </c>
      <c r="N156" s="74">
        <v>143</v>
      </c>
    </row>
    <row r="157" spans="1:14" s="11" customFormat="1" ht="14.1" customHeight="1" x14ac:dyDescent="0.2">
      <c r="A157" s="2">
        <v>144</v>
      </c>
      <c r="B157" s="26" t="s">
        <v>18</v>
      </c>
      <c r="C157" s="38">
        <f t="shared" si="74"/>
        <v>-141.96110248000008</v>
      </c>
      <c r="D157" s="38">
        <v>664.61280916999999</v>
      </c>
      <c r="E157" s="38">
        <v>-473.32845784000006</v>
      </c>
      <c r="F157" s="38">
        <v>-108.33933897999998</v>
      </c>
      <c r="G157" s="38">
        <v>-224.90611483000004</v>
      </c>
      <c r="H157" s="38">
        <f t="shared" si="73"/>
        <v>581.7648423100004</v>
      </c>
      <c r="I157" s="39">
        <v>298.02554767000038</v>
      </c>
      <c r="J157" s="39">
        <v>178.12634552999998</v>
      </c>
      <c r="K157" s="39">
        <v>129.18831898000002</v>
      </c>
      <c r="L157" s="39">
        <v>-23.575369869999975</v>
      </c>
      <c r="M157" s="39">
        <v>-303.59257208000008</v>
      </c>
      <c r="N157" s="74">
        <v>144</v>
      </c>
    </row>
    <row r="158" spans="1:14" s="11" customFormat="1" ht="14.1" customHeight="1" x14ac:dyDescent="0.2">
      <c r="A158" s="2">
        <v>145</v>
      </c>
      <c r="B158" s="26" t="s">
        <v>19</v>
      </c>
      <c r="C158" s="38">
        <f t="shared" si="74"/>
        <v>315.94922677</v>
      </c>
      <c r="D158" s="38">
        <v>547.69177239999999</v>
      </c>
      <c r="E158" s="38">
        <v>-150.88232825</v>
      </c>
      <c r="F158" s="38">
        <v>52.620125809999998</v>
      </c>
      <c r="G158" s="38">
        <v>-133.48034319000001</v>
      </c>
      <c r="H158" s="38">
        <f t="shared" si="73"/>
        <v>-92.159685540000055</v>
      </c>
      <c r="I158" s="39">
        <v>-550.70688657000005</v>
      </c>
      <c r="J158" s="39">
        <v>-552.24788467999997</v>
      </c>
      <c r="K158" s="39">
        <v>-207.46989294000002</v>
      </c>
      <c r="L158" s="39">
        <v>1218.2649786499999</v>
      </c>
      <c r="M158" s="39">
        <v>-1417.1380420600001</v>
      </c>
      <c r="N158" s="74">
        <v>145</v>
      </c>
    </row>
    <row r="159" spans="1:14" s="11" customFormat="1" ht="14.1" customHeight="1" x14ac:dyDescent="0.2">
      <c r="A159" s="2">
        <v>146</v>
      </c>
      <c r="B159" s="26" t="s">
        <v>20</v>
      </c>
      <c r="C159" s="38">
        <f t="shared" si="74"/>
        <v>1604.3159632100001</v>
      </c>
      <c r="D159" s="38">
        <v>-213.52713679000001</v>
      </c>
      <c r="E159" s="38">
        <v>605.1262999999999</v>
      </c>
      <c r="F159" s="38">
        <v>-261.86359999999996</v>
      </c>
      <c r="G159" s="38">
        <v>1474.5804000000001</v>
      </c>
      <c r="H159" s="38">
        <f t="shared" si="73"/>
        <v>4715.6067327600003</v>
      </c>
      <c r="I159" s="39">
        <v>1316.4498999999998</v>
      </c>
      <c r="J159" s="39">
        <v>1058.2417869799999</v>
      </c>
      <c r="K159" s="39">
        <v>1877.9048000000003</v>
      </c>
      <c r="L159" s="39">
        <v>463.01024578000005</v>
      </c>
      <c r="M159" s="39">
        <v>1826.5146857499999</v>
      </c>
      <c r="N159" s="74">
        <v>146</v>
      </c>
    </row>
    <row r="160" spans="1:14" s="11" customFormat="1" ht="14.1" customHeight="1" x14ac:dyDescent="0.2">
      <c r="A160" s="2">
        <v>147</v>
      </c>
      <c r="B160" s="26" t="s">
        <v>21</v>
      </c>
      <c r="C160" s="38">
        <f t="shared" si="74"/>
        <v>189.5579480799984</v>
      </c>
      <c r="D160" s="38">
        <v>-221.5189413500004</v>
      </c>
      <c r="E160" s="38">
        <v>79.606440549999888</v>
      </c>
      <c r="F160" s="38">
        <v>387.24986320999983</v>
      </c>
      <c r="G160" s="38">
        <v>-55.779414330000918</v>
      </c>
      <c r="H160" s="38">
        <f t="shared" si="73"/>
        <v>280.01978192999974</v>
      </c>
      <c r="I160" s="39">
        <v>226.28787549000026</v>
      </c>
      <c r="J160" s="39">
        <v>37.656175589999748</v>
      </c>
      <c r="K160" s="39">
        <v>-47.941641009999785</v>
      </c>
      <c r="L160" s="39">
        <v>64.017371859999514</v>
      </c>
      <c r="M160" s="39">
        <v>-78.752106589999585</v>
      </c>
      <c r="N160" s="74">
        <v>147</v>
      </c>
    </row>
    <row r="161" spans="1:14" s="11" customFormat="1" ht="14.45" customHeight="1" x14ac:dyDescent="0.2">
      <c r="A161" s="2">
        <v>148</v>
      </c>
      <c r="B161" s="25" t="s">
        <v>39</v>
      </c>
      <c r="C161" s="40">
        <f t="shared" si="74"/>
        <v>-115.63302765999947</v>
      </c>
      <c r="D161" s="40">
        <v>-1202.5337551799998</v>
      </c>
      <c r="E161" s="40">
        <v>2507.9960257400003</v>
      </c>
      <c r="F161" s="40">
        <v>7.918488090000027</v>
      </c>
      <c r="G161" s="40">
        <v>-1429.0137863099999</v>
      </c>
      <c r="H161" s="40">
        <f t="shared" si="73"/>
        <v>2808.7264759</v>
      </c>
      <c r="I161" s="41">
        <v>1699.34683849</v>
      </c>
      <c r="J161" s="41">
        <v>395.04563854000003</v>
      </c>
      <c r="K161" s="41">
        <v>465.53869711000004</v>
      </c>
      <c r="L161" s="41">
        <v>248.79530175999997</v>
      </c>
      <c r="M161" s="41">
        <v>1614.7383406399999</v>
      </c>
      <c r="N161" s="74">
        <v>148</v>
      </c>
    </row>
    <row r="162" spans="1:14" s="11" customFormat="1" ht="15" customHeight="1" x14ac:dyDescent="0.2">
      <c r="A162" s="2">
        <v>149</v>
      </c>
      <c r="B162" s="22" t="s">
        <v>40</v>
      </c>
      <c r="C162" s="43">
        <f t="shared" ref="C162" si="75">-C14-C105</f>
        <v>-3349.9719572129961</v>
      </c>
      <c r="D162" s="43">
        <f>-D14-D105</f>
        <v>-2620.0032254899984</v>
      </c>
      <c r="E162" s="43">
        <f t="shared" ref="E162:M162" si="76">-E14-E105</f>
        <v>-824.54715067300231</v>
      </c>
      <c r="F162" s="43">
        <f t="shared" si="76"/>
        <v>325.33979570999998</v>
      </c>
      <c r="G162" s="43">
        <f t="shared" si="76"/>
        <v>-230.76137675999871</v>
      </c>
      <c r="H162" s="43">
        <f t="shared" si="76"/>
        <v>-3540.2371575300012</v>
      </c>
      <c r="I162" s="43">
        <f t="shared" si="76"/>
        <v>1366.5058305400007</v>
      </c>
      <c r="J162" s="43">
        <f t="shared" si="76"/>
        <v>-1357.3142148100005</v>
      </c>
      <c r="K162" s="43">
        <f t="shared" si="76"/>
        <v>-828.16193399000406</v>
      </c>
      <c r="L162" s="43">
        <f t="shared" si="76"/>
        <v>-2721.2668392700011</v>
      </c>
      <c r="M162" s="43">
        <f t="shared" si="76"/>
        <v>-3725.9828823299986</v>
      </c>
      <c r="N162" s="74">
        <v>149</v>
      </c>
    </row>
    <row r="163" spans="1:14" s="11" customFormat="1" ht="6" customHeight="1" x14ac:dyDescent="0.2">
      <c r="A163" s="3"/>
      <c r="B163" s="12"/>
      <c r="C163" s="19"/>
      <c r="D163" s="19"/>
      <c r="E163" s="19"/>
      <c r="F163" s="19"/>
      <c r="G163" s="19"/>
      <c r="H163" s="12"/>
      <c r="I163" s="13"/>
      <c r="J163" s="13"/>
      <c r="K163" s="13"/>
      <c r="L163" s="13"/>
      <c r="M163" s="12"/>
      <c r="N163" s="4"/>
    </row>
    <row r="164" spans="1:14" ht="6" customHeight="1" x14ac:dyDescent="0.2">
      <c r="B164" s="20"/>
      <c r="C164" s="21"/>
      <c r="D164" s="21"/>
      <c r="E164" s="21"/>
      <c r="F164" s="21"/>
      <c r="G164" s="21"/>
      <c r="H164" s="14"/>
      <c r="I164" s="15"/>
      <c r="J164" s="15"/>
      <c r="K164" s="15"/>
      <c r="L164" s="15"/>
      <c r="M164" s="15"/>
    </row>
    <row r="165" spans="1:14" ht="12.75" customHeight="1" x14ac:dyDescent="0.2">
      <c r="A165" s="16" t="s">
        <v>46</v>
      </c>
    </row>
    <row r="166" spans="1:14" ht="12.75" customHeight="1" x14ac:dyDescent="0.2">
      <c r="A166" s="42" t="s">
        <v>50</v>
      </c>
    </row>
    <row r="167" spans="1:14" ht="12.75" customHeight="1" x14ac:dyDescent="0.2">
      <c r="A167" s="16" t="s">
        <v>43</v>
      </c>
    </row>
    <row r="168" spans="1:14" ht="12.75" customHeight="1" x14ac:dyDescent="0.2">
      <c r="A168" s="18" t="s">
        <v>10</v>
      </c>
    </row>
    <row r="169" spans="1:14" ht="12.75" customHeight="1" x14ac:dyDescent="0.2">
      <c r="A169" s="18" t="s">
        <v>11</v>
      </c>
    </row>
  </sheetData>
  <mergeCells count="19"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  <mergeCell ref="A1:G1"/>
    <mergeCell ref="H1:N1"/>
    <mergeCell ref="A2:G2"/>
    <mergeCell ref="H2:N2"/>
    <mergeCell ref="A3:G3"/>
    <mergeCell ref="H3:N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  <ignoredErrors>
    <ignoredError sqref="C35:K124 L91:M103 L84:M85 C126:K1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2026-06-23T16:49:10Z</cp:lastPrinted>
  <dcterms:created xsi:type="dcterms:W3CDTF">2018-11-21T20:09:16Z</dcterms:created>
  <dcterms:modified xsi:type="dcterms:W3CDTF">2026-06-26T15:50:38Z</dcterms:modified>
</cp:coreProperties>
</file>